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clintonhealthaccessorg-my.sharepoint.com/personal/nsambe_clintonhealthaccess_org1/Documents/"/>
    </mc:Choice>
  </mc:AlternateContent>
  <xr:revisionPtr revIDLastSave="0" documentId="8_{71E779D9-5BBA-4D64-BC4C-F2A8B8780463}" xr6:coauthVersionLast="47" xr6:coauthVersionMax="47" xr10:uidLastSave="{00000000-0000-0000-0000-000000000000}"/>
  <bookViews>
    <workbookView xWindow="-120" yWindow="-120" windowWidth="20730" windowHeight="11040" activeTab="3" xr2:uid="{5E7045CE-A9A6-485E-81E5-BBB3D1395D07}"/>
  </bookViews>
  <sheets>
    <sheet name="PREAMBLES" sheetId="14" r:id="rId1"/>
    <sheet name="PIPELINES ABDULLAH" sheetId="13" r:id="rId2"/>
    <sheet name="PIPELINES KIVUNGE" sheetId="12" r:id="rId3"/>
    <sheet name="SUMMARY" sheetId="7" r:id="rId4"/>
  </sheets>
  <definedNames>
    <definedName name="_xlnm.Print_Area" localSheetId="1">#N/A</definedName>
    <definedName name="_xlnm.Print_Area" localSheetId="2">#N/A</definedName>
    <definedName name="_xlnm.Print_Area" localSheetId="0">#N/A</definedName>
    <definedName name="_xlnm.Print_Area" localSheetId="3">#N/A</definedName>
    <definedName name="_xlnm.Print_Titles" localSheetId="1">#N/A</definedName>
    <definedName name="_xlnm.Print_Titles" localSheetId="2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2" l="1"/>
  <c r="D18" i="12"/>
  <c r="D17" i="12"/>
  <c r="D16" i="12"/>
  <c r="D18" i="13"/>
  <c r="D17" i="13"/>
  <c r="D16" i="13"/>
  <c r="D15" i="13"/>
  <c r="F31" i="14"/>
  <c r="F32" i="14"/>
  <c r="F33" i="14"/>
  <c r="F34" i="14"/>
  <c r="F35" i="14"/>
  <c r="F36" i="14"/>
  <c r="F37" i="14"/>
  <c r="F38" i="14"/>
  <c r="F30" i="14"/>
  <c r="G41" i="12"/>
  <c r="G26" i="12"/>
  <c r="G27" i="12"/>
  <c r="G25" i="12"/>
  <c r="G24" i="12"/>
  <c r="G23" i="12"/>
  <c r="G13" i="12"/>
  <c r="G12" i="12"/>
  <c r="G29" i="13"/>
  <c r="G30" i="13"/>
  <c r="G31" i="13"/>
  <c r="G24" i="13"/>
  <c r="G25" i="13"/>
  <c r="G28" i="13"/>
  <c r="G23" i="13"/>
  <c r="G13" i="13"/>
  <c r="G12" i="13"/>
  <c r="G11" i="13"/>
  <c r="G62" i="13" s="1"/>
  <c r="G60" i="13"/>
  <c r="G43" i="13"/>
  <c r="G9" i="12"/>
  <c r="G8" i="12"/>
  <c r="G10" i="13"/>
  <c r="G9" i="13"/>
  <c r="G108" i="12"/>
  <c r="G105" i="12"/>
  <c r="G104" i="12"/>
  <c r="G101" i="12"/>
  <c r="G98" i="12"/>
  <c r="G97" i="12"/>
  <c r="G92" i="12"/>
  <c r="G89" i="12"/>
  <c r="G88" i="12"/>
  <c r="G87" i="12"/>
  <c r="G86" i="12"/>
  <c r="G85" i="12"/>
  <c r="G84" i="12"/>
  <c r="G79" i="12"/>
  <c r="G76" i="12"/>
  <c r="G75" i="12"/>
  <c r="G74" i="12"/>
  <c r="G73" i="12"/>
  <c r="G68" i="12"/>
  <c r="G65" i="12"/>
  <c r="G64" i="12"/>
  <c r="G63" i="12"/>
  <c r="G62" i="12"/>
  <c r="G61" i="12"/>
  <c r="G60" i="12"/>
  <c r="G53" i="12"/>
  <c r="G50" i="12"/>
  <c r="G49" i="12"/>
  <c r="G48" i="12"/>
  <c r="G47" i="12"/>
  <c r="G40" i="12"/>
  <c r="G37" i="12"/>
  <c r="G36" i="12"/>
  <c r="G35" i="12"/>
  <c r="G34" i="12"/>
  <c r="G33" i="12"/>
  <c r="G32" i="12"/>
  <c r="G11" i="12"/>
  <c r="G10" i="12"/>
  <c r="G7" i="12"/>
  <c r="G6" i="12"/>
  <c r="G112" i="12" s="1"/>
  <c r="G59" i="13"/>
  <c r="G56" i="13"/>
  <c r="G55" i="13"/>
  <c r="G52" i="13"/>
  <c r="G51" i="13"/>
  <c r="G50" i="13"/>
  <c r="G49" i="13"/>
  <c r="G48" i="13"/>
  <c r="G42" i="13"/>
  <c r="G39" i="13"/>
  <c r="G38" i="13"/>
  <c r="G37" i="13"/>
  <c r="G36" i="13"/>
  <c r="G35" i="13"/>
  <c r="G34" i="13"/>
  <c r="G8" i="13"/>
  <c r="G7" i="13"/>
  <c r="G6" i="13"/>
  <c r="G15" i="7"/>
  <c r="G16" i="7" s="1"/>
  <c r="G38" i="7" s="1"/>
</calcChain>
</file>

<file path=xl/sharedStrings.xml><?xml version="1.0" encoding="utf-8"?>
<sst xmlns="http://schemas.openxmlformats.org/spreadsheetml/2006/main" count="310" uniqueCount="124">
  <si>
    <t>ITEM</t>
  </si>
  <si>
    <t>AMOUNT</t>
  </si>
  <si>
    <t>A</t>
  </si>
  <si>
    <t>B</t>
  </si>
  <si>
    <t>QTY</t>
  </si>
  <si>
    <t>RATE</t>
  </si>
  <si>
    <t xml:space="preserve">DESCRIPTION OF WORKS </t>
  </si>
  <si>
    <t xml:space="preserve">UNIT </t>
  </si>
  <si>
    <t>Item</t>
  </si>
  <si>
    <t>M</t>
  </si>
  <si>
    <t>Nr</t>
  </si>
  <si>
    <t>DESCRIPTION</t>
  </si>
  <si>
    <t>PAGE</t>
  </si>
  <si>
    <t>TOTAL        TSHS</t>
  </si>
  <si>
    <t>SUMMARY</t>
  </si>
  <si>
    <t xml:space="preserve">ITEM </t>
  </si>
  <si>
    <t>Clamps</t>
  </si>
  <si>
    <t xml:space="preserve">15mmØ X 0.9mm thick pipe </t>
  </si>
  <si>
    <t>15mmØ 90° elbows</t>
  </si>
  <si>
    <t>15mmØ straight couplers</t>
  </si>
  <si>
    <t>15x12mmØ reducing couplings</t>
  </si>
  <si>
    <t>15mm Ø equal-tees</t>
  </si>
  <si>
    <t>Brass munsen Rings – 15mmØ;</t>
  </si>
  <si>
    <t xml:space="preserve">12mmØ X 0.7mm thick pipe </t>
  </si>
  <si>
    <t>12mmØ 90° elbows</t>
  </si>
  <si>
    <t>12mmØ straight couplers</t>
  </si>
  <si>
    <t>12mm Ø equal-tees</t>
  </si>
  <si>
    <t>Brass munsen Rings – 12mmØ;</t>
  </si>
  <si>
    <t>Medical gas terminal units</t>
  </si>
  <si>
    <t>Master alarm unit</t>
  </si>
  <si>
    <t>Oxygen flowmetre with humidifier</t>
  </si>
  <si>
    <t>Area Alarm unit</t>
  </si>
  <si>
    <t>From Tee entering Ground Floor (operating-room; recovery; postnatal; delivery-1&amp;2; antenatal)</t>
  </si>
  <si>
    <t>Free standing or clipped to surfaces</t>
  </si>
  <si>
    <t>15mmØ General/Line Valve</t>
  </si>
  <si>
    <t xml:space="preserve">Free standing or clipped to surfaces in the Maternity Ward Ground Floor-(operating-room; recovery; postnatal; delivery-1&amp;2; antenatal);  </t>
  </si>
  <si>
    <t>From Tee entering First Floor-Pediatric ward (PICU; General-Neonate; Padeatric ward-1&amp;2; NICU)</t>
  </si>
  <si>
    <t xml:space="preserve">Free standing or clipped to surfaces in the First Floor-Pediatric ward (PICU; General-Neonate; Padeatric ward-1&amp;2; NICU)  </t>
  </si>
  <si>
    <t>Free standing or clipped to surfaces in the Second Floor-HDU</t>
  </si>
  <si>
    <t>15mmØ equal-tees</t>
  </si>
  <si>
    <t>15mmØ Lockable General/Line Valve</t>
  </si>
  <si>
    <t xml:space="preserve">Free standing or clipped to surfaces; to all rooms in  maternity-block and pediatric/neonate-ward and; in EMD </t>
  </si>
  <si>
    <t xml:space="preserve">Free standing or clipped to surfaces; to all Points in  maternity-block and pediatric/neonate-ward and; in EMD </t>
  </si>
  <si>
    <t>12x10mmØ reducing couplings</t>
  </si>
  <si>
    <t>12mmØ equal-tees</t>
  </si>
  <si>
    <t xml:space="preserve">10mmØ X 0.7mm thick pipe </t>
  </si>
  <si>
    <t>10mmØ straight couplers</t>
  </si>
  <si>
    <t>Brass munsen Rings – 10mmØ;</t>
  </si>
  <si>
    <t>Zone Service Valves</t>
  </si>
  <si>
    <t>Signal Cable</t>
  </si>
  <si>
    <t>Control board</t>
  </si>
  <si>
    <t xml:space="preserve">25mmØ X 0.9mm thick pipe </t>
  </si>
  <si>
    <t>25mmØ 90° elbows</t>
  </si>
  <si>
    <t>25mmØ straight couplers</t>
  </si>
  <si>
    <t xml:space="preserve">Free standing or clipped to surfaces; from Tee at maternity to upward through the wall; </t>
  </si>
  <si>
    <t>25x15mmØ reducing couplings</t>
  </si>
  <si>
    <t>Brass munsen Rings – 25mmØ;</t>
  </si>
  <si>
    <t>ELEMENT NR.2-ABDULLAH MEDICAL PIPELINES CARRIED TO SUMMARY</t>
  </si>
  <si>
    <t>In-trench Copper-pipe; clipped to trench-wall-surfaces from the Tee at OPD/Admin junction  to Maternity-plinth-wall-elbow;</t>
  </si>
  <si>
    <t>Free standing or clipped to surfaces; from Tee at maternity to pediatric/neonate-ward (at HDU corner) to; manifold</t>
  </si>
  <si>
    <t>25mm Ø equal-tees</t>
  </si>
  <si>
    <t xml:space="preserve">Free standing or clipped to surfaces; to all Points in  maternity-block and pediatric/neonate-ward and; </t>
  </si>
  <si>
    <t xml:space="preserve">ELEMENT NR.1-KIVUNGE MEDICAL PIPELINES CARRIED TO SUMMARY </t>
  </si>
  <si>
    <t>KIVUNGE DISTRICT HOSPITAL - UNGUJA</t>
  </si>
  <si>
    <t>ABDULLAH MZEE REGIONAL HOSPITAL - PEMBA</t>
  </si>
  <si>
    <t>MEDICAL GAS PIPELINES - ZANZIBAR</t>
  </si>
  <si>
    <t>SUB-TOTAL</t>
  </si>
  <si>
    <t>ADD; VAT 18%</t>
  </si>
  <si>
    <t>PREAMBLES</t>
  </si>
  <si>
    <t>BIDDING DOCUMENTS</t>
  </si>
  <si>
    <t>CLIENT</t>
  </si>
  <si>
    <t xml:space="preserve">CHAI Program: Essential Medicine Program.
Country: Tanzania
Address: P.O Box 77277 Dar Es Salaam, Tanzania.
Tel: +255-22-21219945
</t>
  </si>
  <si>
    <t>OHILIAB Consultancy Services, P.O. Box 3316, DAR ES SALAAM</t>
  </si>
  <si>
    <t>PROJECT NAME</t>
  </si>
  <si>
    <t>Instructions to Bidders</t>
  </si>
  <si>
    <t>Purchase Order</t>
  </si>
  <si>
    <t>Terms and Conditions; Clause 1 to 30</t>
  </si>
  <si>
    <t>Annex-A; 1- Consignee details and required shipping documents</t>
  </si>
  <si>
    <t xml:space="preserve">Annex-B; 1- 1- Supply and installation requirement; 2-Specifications of automatic oxygen change over panel and pipeline system; 3-Flowmeter specification; 4-Humidifier Specification; </t>
  </si>
  <si>
    <t>Appendix 1: Abdulla Mzee Regional Hospital design drawings</t>
  </si>
  <si>
    <t>Appendix 2: Kivunge District Hospital design drawings</t>
  </si>
  <si>
    <t>Appendix 3: Matrix of Issues to be Negotiated</t>
  </si>
  <si>
    <t>5.2.1</t>
  </si>
  <si>
    <t>5.2.3</t>
  </si>
  <si>
    <t>5.2.2</t>
  </si>
  <si>
    <t>5.2.4</t>
  </si>
  <si>
    <t>5.2.5</t>
  </si>
  <si>
    <t>5.2.6</t>
  </si>
  <si>
    <t>5.2.7</t>
  </si>
  <si>
    <t>UNFORESEEN WORK BY CLIENT</t>
  </si>
  <si>
    <t>The preparation of the bid shall be read in conjunction with the following bidding documents: -</t>
  </si>
  <si>
    <t>Recitals; [Reference, Description, Purchaser Information, Supplier Information, Contact Persons, Consignee Details, Applicable Incoterms, Delivery Locations, Delivery Date, Payment Schedules, Enclosures, Bills of Quantities (BOQs), Supplier Dossier (Technical Information; Proof of Quality; Warranties; Product Recall)]</t>
  </si>
  <si>
    <t>C</t>
  </si>
  <si>
    <t>Automatic Change-Over panel (Oxygen gas)</t>
  </si>
  <si>
    <t>MODEL Number</t>
  </si>
  <si>
    <t>SUPPLY MEDICAL GAS PIPELINE SYSTEM (MGPS) EQUIPMENT AT ABDULLAH MZEE REGIONAL HOSPITAL</t>
  </si>
  <si>
    <t xml:space="preserve">Supplying Degreased Copper Tubes  (Pipes) and Accessories; </t>
  </si>
  <si>
    <t xml:space="preserve">Distributing aDegreased Copper Tubes  (Pipes) and Accessories; </t>
  </si>
  <si>
    <t>Supplying MGPS Fittings or Units</t>
  </si>
  <si>
    <t>SUPPLY MEDICAL GAS PIPELINE SYSTEM (MGPS) EQUIPMENT AT KIVUNGE DISTRICT HOSPITAL - UNGUJA</t>
  </si>
  <si>
    <t xml:space="preserve">Supplying and Fixing Degreased Copper Tubes  (Pipes) and Accessories; </t>
  </si>
  <si>
    <t xml:space="preserve"> In trench copper-pipe; from the VIE-Tank clipped to-tench-wall-surfaces to Maternity-plinth-wall-elbow;</t>
  </si>
  <si>
    <t xml:space="preserve">Distributing Degreased Copper Tubes  (Pipes) and Accessories; </t>
  </si>
  <si>
    <t>Free standing or clipped to surfaces; From Tee entering Second Floor-HDU</t>
  </si>
  <si>
    <t>SUPPLY MEDICAL GAS PIPELINE SYSTEM (MGPS) EQUIPMENT - ZANZIBAR</t>
  </si>
  <si>
    <t xml:space="preserve">Supply of Medical Gas Pipeline System (MGPS) equipment at Abdulla Mzee Regional Hospital in Pemba and, Kivunge District Hospital in Unguja, Zanzibar </t>
  </si>
  <si>
    <t>The Clinton Health Access Initiative (CHAI), a sub-grantee of FHi360 under the EpiC project engages the services of a reputable and capable vendor  to supply Medical Gas Pipeline System (MGPS) equipment at Abdulla Mzee Regional Hospital - Pemba and Kivunge District Hospital - Unguja in Zanzibar as part of the efforts to improve medical Oxygen availability as per stated requirements</t>
  </si>
  <si>
    <t>The Supplier is expected to undertake the supply of equipment entailing supply of all equipment / goods and; probably as third-party inspector after installations and commissioning by another Vendor;</t>
  </si>
  <si>
    <t>The Bidder may state any unforeseen equipment substantiated with back-up-notes;</t>
  </si>
  <si>
    <t>COLLABORATIONS</t>
  </si>
  <si>
    <t>Ready to assist the installer to rectify equipment-weaknesses or defects</t>
  </si>
  <si>
    <t>Replacement of defective equipment or pipes</t>
  </si>
  <si>
    <t>Critical requirements/guidelines prior-to-installations by another vendor</t>
  </si>
  <si>
    <t>Conducting joint-user-trainings</t>
  </si>
  <si>
    <t>Pre-shipment-inspections, tests, ISO-Certifications to equipment must be done as per HTM 02-01 standards</t>
  </si>
  <si>
    <t>Third-party inspections by Tanzania or Zanzibar Medical and Drugs Authority (TMDA/ZMDA) to all equipment on arrival and after installations on site are mandatory</t>
  </si>
  <si>
    <t>TOTAL CARRIED TO SUMMARY</t>
  </si>
  <si>
    <t>1.9.1</t>
  </si>
  <si>
    <t>1.9.2</t>
  </si>
  <si>
    <t>1.9.3</t>
  </si>
  <si>
    <t>1.9.4</t>
  </si>
  <si>
    <t>Automatic Change-Over panel for Oxygen gas</t>
  </si>
  <si>
    <t>Supply appropriate; Universal Power Supply (UPS) and; Power Stabilizers (Regulators) for the followings equipment;</t>
  </si>
  <si>
    <t>ARCHITECTURAL AND ENGINEERING FIRM (PROJECT MANAGER)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</si>
</sst>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72" formatCode="_(* #,##0_);_(* \(#,##0\);_(* &quot;-&quot;??_);_(@_)"/>
    <numFmt numFmtId="174" formatCode="0.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i/>
      <sz val="10"/>
      <name val="Tahoma"/>
      <family val="2"/>
    </font>
    <font>
      <b/>
      <u/>
      <sz val="10"/>
      <name val="Tahoma"/>
      <family val="2"/>
    </font>
    <font>
      <b/>
      <sz val="9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101">
    <xf numFmtId="0" fontId="0" fillId="0" borderId="0" xfId="0"/>
    <xf numFmtId="0" fontId="2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 indent="2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172" fontId="3" fillId="0" borderId="1" xfId="5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72" fontId="2" fillId="0" borderId="1" xfId="5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172" fontId="2" fillId="0" borderId="1" xfId="5" applyNumberFormat="1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43" fontId="4" fillId="0" borderId="2" xfId="1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 indent="2"/>
    </xf>
    <xf numFmtId="43" fontId="2" fillId="0" borderId="1" xfId="1" applyFont="1" applyFill="1" applyBorder="1" applyAlignment="1">
      <alignment vertical="top" wrapText="1"/>
    </xf>
    <xf numFmtId="2" fontId="5" fillId="0" borderId="1" xfId="0" applyNumberFormat="1" applyFont="1" applyBorder="1" applyAlignment="1">
      <alignment horizontal="center" vertical="top" wrapText="1"/>
    </xf>
    <xf numFmtId="43" fontId="2" fillId="0" borderId="1" xfId="2" applyFont="1" applyFill="1" applyBorder="1" applyAlignment="1">
      <alignment horizontal="center" vertical="top" wrapText="1"/>
    </xf>
    <xf numFmtId="43" fontId="2" fillId="0" borderId="1" xfId="5" applyFont="1" applyFill="1" applyBorder="1" applyAlignment="1">
      <alignment vertical="top" wrapText="1"/>
    </xf>
    <xf numFmtId="0" fontId="4" fillId="0" borderId="2" xfId="0" applyFont="1" applyBorder="1" applyAlignment="1">
      <alignment horizontal="center" vertical="top" wrapText="1"/>
    </xf>
    <xf numFmtId="172" fontId="4" fillId="0" borderId="2" xfId="4" applyNumberFormat="1" applyFont="1" applyFill="1" applyBorder="1" applyAlignment="1">
      <alignment horizontal="center" vertical="top" wrapText="1"/>
    </xf>
    <xf numFmtId="43" fontId="4" fillId="0" borderId="2" xfId="4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72" fontId="4" fillId="0" borderId="4" xfId="4" applyNumberFormat="1" applyFont="1" applyFill="1" applyBorder="1" applyAlignment="1">
      <alignment horizontal="center" vertical="top" wrapText="1"/>
    </xf>
    <xf numFmtId="43" fontId="4" fillId="0" borderId="5" xfId="4" applyFont="1" applyFill="1" applyBorder="1" applyAlignment="1">
      <alignment horizontal="center" vertical="top" wrapText="1"/>
    </xf>
    <xf numFmtId="43" fontId="4" fillId="0" borderId="1" xfId="4" applyFont="1" applyFill="1" applyBorder="1" applyAlignment="1">
      <alignment horizontal="center" vertical="top" wrapText="1"/>
    </xf>
    <xf numFmtId="0" fontId="7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5" fillId="0" borderId="4" xfId="0" applyFont="1" applyBorder="1" applyAlignment="1">
      <alignment vertical="top" wrapText="1"/>
    </xf>
    <xf numFmtId="43" fontId="5" fillId="0" borderId="1" xfId="4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172" fontId="5" fillId="0" borderId="4" xfId="4" applyNumberFormat="1" applyFont="1" applyFill="1" applyBorder="1" applyAlignment="1">
      <alignment horizontal="right" vertical="top" wrapText="1"/>
    </xf>
    <xf numFmtId="172" fontId="5" fillId="0" borderId="4" xfId="4" applyNumberFormat="1" applyFont="1" applyFill="1" applyBorder="1" applyAlignment="1">
      <alignment horizontal="center" vertical="top" wrapText="1"/>
    </xf>
    <xf numFmtId="43" fontId="5" fillId="0" borderId="1" xfId="4" applyFont="1" applyFill="1" applyBorder="1" applyAlignment="1">
      <alignment horizontal="right" vertical="top" wrapText="1"/>
    </xf>
    <xf numFmtId="0" fontId="5" fillId="0" borderId="4" xfId="0" applyFont="1" applyBorder="1" applyAlignment="1">
      <alignment horizontal="left" vertical="top" wrapText="1"/>
    </xf>
    <xf numFmtId="43" fontId="5" fillId="0" borderId="1" xfId="4" applyFont="1" applyFill="1" applyBorder="1" applyAlignment="1">
      <alignment vertical="top" wrapText="1"/>
    </xf>
    <xf numFmtId="43" fontId="5" fillId="0" borderId="0" xfId="4" applyFont="1" applyFill="1" applyAlignment="1">
      <alignment vertical="top" wrapText="1"/>
    </xf>
    <xf numFmtId="0" fontId="5" fillId="0" borderId="5" xfId="0" applyFont="1" applyBorder="1" applyAlignment="1">
      <alignment horizontal="center" vertical="top" wrapText="1"/>
    </xf>
    <xf numFmtId="172" fontId="5" fillId="0" borderId="6" xfId="4" applyNumberFormat="1" applyFont="1" applyFill="1" applyBorder="1" applyAlignment="1">
      <alignment horizontal="right" vertical="top" wrapText="1"/>
    </xf>
    <xf numFmtId="43" fontId="5" fillId="0" borderId="5" xfId="4" applyFont="1" applyFill="1" applyBorder="1" applyAlignment="1">
      <alignment horizontal="right" vertical="top" wrapText="1"/>
    </xf>
    <xf numFmtId="172" fontId="5" fillId="0" borderId="0" xfId="4" applyNumberFormat="1" applyFont="1" applyFill="1" applyBorder="1" applyAlignment="1">
      <alignment horizontal="center" vertical="top" wrapText="1"/>
    </xf>
    <xf numFmtId="43" fontId="5" fillId="0" borderId="0" xfId="4" applyFont="1" applyFill="1" applyBorder="1" applyAlignment="1">
      <alignment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0" xfId="0" applyFont="1" applyAlignment="1">
      <alignment horizontal="right" vertical="top" wrapText="1"/>
    </xf>
    <xf numFmtId="172" fontId="4" fillId="0" borderId="2" xfId="5" applyNumberFormat="1" applyFont="1" applyFill="1" applyBorder="1" applyAlignment="1">
      <alignment horizontal="center" vertical="top" wrapText="1"/>
    </xf>
    <xf numFmtId="0" fontId="11" fillId="0" borderId="0" xfId="0" applyFont="1" applyAlignment="1">
      <alignment vertical="top" wrapText="1"/>
    </xf>
    <xf numFmtId="172" fontId="5" fillId="0" borderId="1" xfId="5" applyNumberFormat="1" applyFont="1" applyFill="1" applyBorder="1" applyAlignment="1">
      <alignment horizontal="center" vertical="top" wrapText="1"/>
    </xf>
    <xf numFmtId="43" fontId="5" fillId="0" borderId="1" xfId="2" applyFont="1" applyFill="1" applyBorder="1" applyAlignment="1">
      <alignment horizontal="center" vertical="top" wrapText="1"/>
    </xf>
    <xf numFmtId="0" fontId="12" fillId="0" borderId="1" xfId="0" applyFont="1" applyBorder="1" applyAlignment="1">
      <alignment vertical="top" wrapText="1"/>
    </xf>
    <xf numFmtId="172" fontId="12" fillId="0" borderId="1" xfId="5" applyNumberFormat="1" applyFont="1" applyFill="1" applyBorder="1" applyAlignment="1">
      <alignment vertical="top" wrapText="1"/>
    </xf>
    <xf numFmtId="43" fontId="12" fillId="0" borderId="1" xfId="2" applyFont="1" applyFill="1" applyBorder="1" applyAlignment="1">
      <alignment horizontal="center" vertical="top" wrapText="1"/>
    </xf>
    <xf numFmtId="43" fontId="5" fillId="0" borderId="1" xfId="1" applyFont="1" applyFill="1" applyBorder="1" applyAlignment="1">
      <alignment vertical="top" wrapText="1"/>
    </xf>
    <xf numFmtId="172" fontId="5" fillId="0" borderId="1" xfId="5" applyNumberFormat="1" applyFont="1" applyFill="1" applyBorder="1" applyAlignment="1">
      <alignment vertical="top" wrapText="1"/>
    </xf>
    <xf numFmtId="0" fontId="5" fillId="0" borderId="2" xfId="0" applyFont="1" applyBorder="1" applyAlignment="1">
      <alignment horizontal="left" vertical="top" wrapText="1"/>
    </xf>
    <xf numFmtId="43" fontId="5" fillId="0" borderId="2" xfId="1" applyFont="1" applyFill="1" applyBorder="1" applyAlignment="1">
      <alignment vertical="top" wrapText="1"/>
    </xf>
    <xf numFmtId="43" fontId="5" fillId="0" borderId="2" xfId="2" applyFont="1" applyFill="1" applyBorder="1" applyAlignment="1">
      <alignment horizontal="center" vertical="top" wrapText="1"/>
    </xf>
    <xf numFmtId="0" fontId="5" fillId="0" borderId="0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172" fontId="8" fillId="0" borderId="2" xfId="5" applyNumberFormat="1" applyFont="1" applyFill="1" applyBorder="1" applyAlignment="1">
      <alignment horizontal="center" vertical="top" wrapText="1"/>
    </xf>
    <xf numFmtId="174" fontId="5" fillId="0" borderId="1" xfId="0" applyNumberFormat="1" applyFont="1" applyBorder="1" applyAlignment="1">
      <alignment horizontal="center" vertical="top" wrapText="1"/>
    </xf>
    <xf numFmtId="0" fontId="12" fillId="0" borderId="0" xfId="0" applyFont="1" applyAlignment="1">
      <alignment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7" xfId="0" applyFont="1" applyBorder="1" applyAlignment="1">
      <alignment vertical="top" wrapText="1"/>
    </xf>
    <xf numFmtId="43" fontId="5" fillId="0" borderId="7" xfId="2" applyFont="1" applyFill="1" applyBorder="1" applyAlignment="1">
      <alignment horizontal="center" vertical="top" wrapText="1"/>
    </xf>
    <xf numFmtId="43" fontId="5" fillId="0" borderId="4" xfId="2" applyFont="1" applyFill="1" applyBorder="1" applyAlignment="1">
      <alignment horizontal="center" vertical="top" wrapText="1"/>
    </xf>
    <xf numFmtId="43" fontId="5" fillId="0" borderId="7" xfId="5" applyFont="1" applyFill="1" applyBorder="1" applyAlignment="1">
      <alignment vertical="top" wrapText="1"/>
    </xf>
    <xf numFmtId="43" fontId="5" fillId="0" borderId="1" xfId="5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5" fillId="0" borderId="4" xfId="0" applyFont="1" applyBorder="1" applyAlignment="1">
      <alignment horizontal="right" vertical="top" wrapText="1"/>
    </xf>
    <xf numFmtId="0" fontId="4" fillId="0" borderId="1" xfId="0" applyFont="1" applyBorder="1" applyAlignment="1">
      <alignment horizontal="right" vertical="top" wrapText="1"/>
    </xf>
    <xf numFmtId="43" fontId="4" fillId="0" borderId="4" xfId="1" applyFont="1" applyBorder="1" applyAlignment="1">
      <alignment vertical="top" wrapText="1"/>
    </xf>
    <xf numFmtId="172" fontId="4" fillId="0" borderId="1" xfId="5" applyNumberFormat="1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 indent="2"/>
    </xf>
    <xf numFmtId="0" fontId="8" fillId="0" borderId="9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172" fontId="8" fillId="0" borderId="10" xfId="5" applyNumberFormat="1" applyFont="1" applyFill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</cellXfs>
  <cellStyles count="9">
    <cellStyle name="Comma" xfId="1" builtinId="3"/>
    <cellStyle name="Comma 10" xfId="2" xr:uid="{4DE7DB8B-94AE-4D6A-B75F-CDC9C556B8B8}"/>
    <cellStyle name="Comma 17 34 3 2 2" xfId="3" xr:uid="{D3199E7B-92D3-4E89-B977-8A74F0C1AF84}"/>
    <cellStyle name="Comma 2 2 3" xfId="4" xr:uid="{03D6E47B-41E4-4C99-B012-CC48043048DE}"/>
    <cellStyle name="Comma 5" xfId="5" xr:uid="{00C75986-C465-4D7D-9246-4579175F84BF}"/>
    <cellStyle name="Normal" xfId="0" builtinId="0"/>
    <cellStyle name="Normal - Style1" xfId="6" xr:uid="{C97DCB09-0D66-42CA-9C10-979B758448C5}"/>
    <cellStyle name="Normal 11" xfId="7" xr:uid="{FA55A000-5FF4-42BA-B66B-04F8A64E80BB}"/>
    <cellStyle name="Normal 2 3" xfId="8" xr:uid="{FBED1F78-F781-4F50-9AD6-F617A86803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3C0A0-5244-4AB0-8C06-6EB92B911D39}">
  <dimension ref="A1:F41"/>
  <sheetViews>
    <sheetView view="pageBreakPreview" zoomScaleNormal="100" zoomScaleSheetLayoutView="100" workbookViewId="0">
      <selection activeCell="B35" sqref="B35"/>
    </sheetView>
  </sheetViews>
  <sheetFormatPr defaultRowHeight="12.75" x14ac:dyDescent="0.25"/>
  <cols>
    <col min="1" max="1" width="6.7109375" style="52" bestFit="1" customWidth="1"/>
    <col min="2" max="2" width="58.28515625" style="52" customWidth="1"/>
    <col min="3" max="3" width="6.85546875" style="52" customWidth="1"/>
    <col min="4" max="4" width="7.140625" style="52" customWidth="1"/>
    <col min="5" max="5" width="12.7109375" style="52" customWidth="1"/>
    <col min="6" max="6" width="17.42578125" style="52" customWidth="1"/>
    <col min="7" max="16384" width="9.140625" style="52"/>
  </cols>
  <sheetData>
    <row r="1" spans="1:6" x14ac:dyDescent="0.25">
      <c r="A1" s="23" t="s">
        <v>0</v>
      </c>
      <c r="B1" s="23" t="s">
        <v>6</v>
      </c>
      <c r="C1" s="23" t="s">
        <v>4</v>
      </c>
      <c r="D1" s="23" t="s">
        <v>7</v>
      </c>
      <c r="E1" s="51" t="s">
        <v>5</v>
      </c>
      <c r="F1" s="23" t="s">
        <v>1</v>
      </c>
    </row>
    <row r="2" spans="1:6" x14ac:dyDescent="0.25">
      <c r="A2" s="3"/>
      <c r="B2" s="14"/>
      <c r="C2" s="3"/>
      <c r="D2" s="3"/>
      <c r="E2" s="53"/>
      <c r="F2" s="3"/>
    </row>
    <row r="3" spans="1:6" x14ac:dyDescent="0.25">
      <c r="A3" s="3"/>
      <c r="B3" s="12" t="s">
        <v>68</v>
      </c>
      <c r="C3" s="3"/>
      <c r="D3" s="3"/>
      <c r="E3" s="53"/>
      <c r="F3" s="3"/>
    </row>
    <row r="4" spans="1:6" x14ac:dyDescent="0.25">
      <c r="A4" s="3">
        <v>1</v>
      </c>
      <c r="B4" s="14" t="s">
        <v>73</v>
      </c>
      <c r="C4" s="3"/>
      <c r="D4" s="3"/>
      <c r="E4" s="53"/>
      <c r="F4" s="3"/>
    </row>
    <row r="5" spans="1:6" ht="38.25" x14ac:dyDescent="0.2">
      <c r="A5" s="3"/>
      <c r="B5" s="14" t="s">
        <v>105</v>
      </c>
      <c r="C5" s="87"/>
      <c r="D5" s="87"/>
      <c r="E5" s="53"/>
      <c r="F5" s="3"/>
    </row>
    <row r="6" spans="1:6" x14ac:dyDescent="0.2">
      <c r="A6" s="3"/>
      <c r="B6" s="14"/>
      <c r="C6" s="87"/>
      <c r="D6" s="87"/>
      <c r="E6" s="53"/>
      <c r="F6" s="3"/>
    </row>
    <row r="7" spans="1:6" x14ac:dyDescent="0.2">
      <c r="A7" s="3">
        <v>2</v>
      </c>
      <c r="B7" s="14" t="s">
        <v>11</v>
      </c>
      <c r="C7" s="87"/>
      <c r="D7" s="87"/>
      <c r="E7" s="53"/>
      <c r="F7" s="3"/>
    </row>
    <row r="8" spans="1:6" ht="76.5" x14ac:dyDescent="0.2">
      <c r="A8" s="3">
        <v>2.1</v>
      </c>
      <c r="B8" s="14" t="s">
        <v>106</v>
      </c>
      <c r="C8" s="87"/>
      <c r="D8" s="87"/>
      <c r="E8" s="53"/>
      <c r="F8" s="3"/>
    </row>
    <row r="9" spans="1:6" ht="42.75" customHeight="1" x14ac:dyDescent="0.2">
      <c r="A9" s="3">
        <v>2.2000000000000002</v>
      </c>
      <c r="B9" s="14" t="s">
        <v>107</v>
      </c>
      <c r="C9" s="87"/>
      <c r="D9" s="87"/>
      <c r="E9" s="53"/>
      <c r="F9" s="3"/>
    </row>
    <row r="10" spans="1:6" x14ac:dyDescent="0.2">
      <c r="A10" s="3"/>
      <c r="B10" s="14"/>
      <c r="C10" s="87"/>
      <c r="D10" s="87"/>
      <c r="E10" s="53"/>
      <c r="F10" s="3"/>
    </row>
    <row r="11" spans="1:6" x14ac:dyDescent="0.2">
      <c r="A11" s="3">
        <v>3</v>
      </c>
      <c r="B11" s="14" t="s">
        <v>70</v>
      </c>
      <c r="C11" s="87"/>
      <c r="D11" s="87"/>
      <c r="E11" s="53"/>
      <c r="F11" s="54"/>
    </row>
    <row r="12" spans="1:6" ht="55.5" customHeight="1" x14ac:dyDescent="0.2">
      <c r="A12" s="3"/>
      <c r="B12" s="14" t="s">
        <v>71</v>
      </c>
      <c r="C12" s="87"/>
      <c r="D12" s="87"/>
      <c r="E12" s="53"/>
      <c r="F12" s="54"/>
    </row>
    <row r="13" spans="1:6" x14ac:dyDescent="0.2">
      <c r="A13" s="49"/>
      <c r="B13" s="14"/>
      <c r="C13" s="87"/>
      <c r="D13" s="87"/>
      <c r="E13" s="53"/>
      <c r="F13" s="54"/>
    </row>
    <row r="14" spans="1:6" x14ac:dyDescent="0.2">
      <c r="A14" s="3">
        <v>4</v>
      </c>
      <c r="B14" s="4" t="s">
        <v>123</v>
      </c>
      <c r="C14" s="87"/>
      <c r="D14" s="87"/>
      <c r="E14" s="53"/>
      <c r="F14" s="3"/>
    </row>
    <row r="15" spans="1:6" x14ac:dyDescent="0.2">
      <c r="A15" s="3"/>
      <c r="B15" s="14" t="s">
        <v>72</v>
      </c>
      <c r="C15" s="87"/>
      <c r="D15" s="87"/>
      <c r="E15" s="53"/>
      <c r="F15" s="14"/>
    </row>
    <row r="16" spans="1:6" x14ac:dyDescent="0.2">
      <c r="A16" s="3"/>
      <c r="B16" s="14"/>
      <c r="C16" s="87"/>
      <c r="D16" s="87"/>
      <c r="E16" s="53"/>
      <c r="F16" s="14"/>
    </row>
    <row r="17" spans="1:6" x14ac:dyDescent="0.2">
      <c r="A17" s="3">
        <v>5</v>
      </c>
      <c r="B17" s="4" t="s">
        <v>69</v>
      </c>
      <c r="C17" s="87"/>
      <c r="D17" s="87"/>
      <c r="E17" s="53"/>
      <c r="F17" s="14"/>
    </row>
    <row r="18" spans="1:6" ht="25.5" x14ac:dyDescent="0.2">
      <c r="A18" s="3"/>
      <c r="B18" s="14" t="s">
        <v>90</v>
      </c>
      <c r="C18" s="87"/>
      <c r="D18" s="87"/>
      <c r="E18" s="53"/>
      <c r="F18" s="54"/>
    </row>
    <row r="19" spans="1:6" x14ac:dyDescent="0.2">
      <c r="A19" s="3">
        <v>5.0999999999999996</v>
      </c>
      <c r="B19" s="4" t="s">
        <v>74</v>
      </c>
      <c r="C19" s="87"/>
      <c r="D19" s="87"/>
      <c r="E19" s="53"/>
      <c r="F19" s="54"/>
    </row>
    <row r="20" spans="1:6" x14ac:dyDescent="0.2">
      <c r="A20" s="3">
        <v>5.2</v>
      </c>
      <c r="B20" s="55" t="s">
        <v>75</v>
      </c>
      <c r="C20" s="88"/>
      <c r="D20" s="88"/>
      <c r="E20" s="56"/>
      <c r="F20" s="57"/>
    </row>
    <row r="21" spans="1:6" ht="63.75" x14ac:dyDescent="0.2">
      <c r="A21" s="3" t="s">
        <v>82</v>
      </c>
      <c r="B21" s="4" t="s">
        <v>91</v>
      </c>
      <c r="C21" s="87"/>
      <c r="D21" s="87"/>
      <c r="E21" s="58"/>
      <c r="F21" s="54"/>
    </row>
    <row r="22" spans="1:6" x14ac:dyDescent="0.2">
      <c r="A22" s="3" t="s">
        <v>84</v>
      </c>
      <c r="B22" s="4" t="s">
        <v>76</v>
      </c>
      <c r="C22" s="87"/>
      <c r="D22" s="87"/>
      <c r="E22" s="58"/>
      <c r="F22" s="54"/>
    </row>
    <row r="23" spans="1:6" x14ac:dyDescent="0.2">
      <c r="A23" s="3" t="s">
        <v>83</v>
      </c>
      <c r="B23" s="4" t="s">
        <v>77</v>
      </c>
      <c r="C23" s="87"/>
      <c r="D23" s="87"/>
      <c r="E23" s="58"/>
      <c r="F23" s="54"/>
    </row>
    <row r="24" spans="1:6" ht="38.25" x14ac:dyDescent="0.2">
      <c r="A24" s="3" t="s">
        <v>85</v>
      </c>
      <c r="B24" s="4" t="s">
        <v>78</v>
      </c>
      <c r="C24" s="87"/>
      <c r="D24" s="87"/>
      <c r="E24" s="58"/>
      <c r="F24" s="54"/>
    </row>
    <row r="25" spans="1:6" x14ac:dyDescent="0.2">
      <c r="A25" s="3" t="s">
        <v>86</v>
      </c>
      <c r="B25" s="4" t="s">
        <v>79</v>
      </c>
      <c r="C25" s="87"/>
      <c r="D25" s="87"/>
      <c r="E25" s="58"/>
      <c r="F25" s="54"/>
    </row>
    <row r="26" spans="1:6" x14ac:dyDescent="0.2">
      <c r="A26" s="3" t="s">
        <v>87</v>
      </c>
      <c r="B26" s="4" t="s">
        <v>80</v>
      </c>
      <c r="C26" s="87"/>
      <c r="D26" s="87"/>
      <c r="E26" s="58"/>
      <c r="F26" s="54"/>
    </row>
    <row r="27" spans="1:6" x14ac:dyDescent="0.2">
      <c r="A27" s="3" t="s">
        <v>88</v>
      </c>
      <c r="B27" s="4" t="s">
        <v>81</v>
      </c>
      <c r="C27" s="87"/>
      <c r="D27" s="87"/>
      <c r="E27" s="58"/>
      <c r="F27" s="54"/>
    </row>
    <row r="28" spans="1:6" x14ac:dyDescent="0.2">
      <c r="A28" s="3"/>
      <c r="B28" s="4"/>
      <c r="C28" s="87"/>
      <c r="D28" s="87"/>
      <c r="E28" s="58"/>
      <c r="F28" s="54"/>
    </row>
    <row r="29" spans="1:6" x14ac:dyDescent="0.2">
      <c r="A29" s="3">
        <v>6</v>
      </c>
      <c r="B29" s="4" t="s">
        <v>109</v>
      </c>
      <c r="C29" s="87"/>
      <c r="D29" s="87"/>
      <c r="E29" s="58"/>
      <c r="F29" s="54"/>
    </row>
    <row r="30" spans="1:6" ht="25.5" x14ac:dyDescent="0.2">
      <c r="A30" s="3">
        <v>6.1</v>
      </c>
      <c r="B30" s="4" t="s">
        <v>110</v>
      </c>
      <c r="C30" s="87">
        <v>1</v>
      </c>
      <c r="D30" s="87" t="s">
        <v>8</v>
      </c>
      <c r="E30" s="58"/>
      <c r="F30" s="54">
        <f>C30*E30</f>
        <v>0</v>
      </c>
    </row>
    <row r="31" spans="1:6" x14ac:dyDescent="0.2">
      <c r="A31" s="3">
        <v>6.2</v>
      </c>
      <c r="B31" s="4" t="s">
        <v>111</v>
      </c>
      <c r="C31" s="87">
        <v>1</v>
      </c>
      <c r="D31" s="87" t="s">
        <v>8</v>
      </c>
      <c r="E31" s="58"/>
      <c r="F31" s="54">
        <f t="shared" ref="F31:F38" si="0">C31*E31</f>
        <v>0</v>
      </c>
    </row>
    <row r="32" spans="1:6" ht="25.5" x14ac:dyDescent="0.2">
      <c r="A32" s="3">
        <v>6.3</v>
      </c>
      <c r="B32" s="4" t="s">
        <v>112</v>
      </c>
      <c r="C32" s="87">
        <v>1</v>
      </c>
      <c r="D32" s="87" t="s">
        <v>8</v>
      </c>
      <c r="E32" s="58"/>
      <c r="F32" s="54">
        <f t="shared" si="0"/>
        <v>0</v>
      </c>
    </row>
    <row r="33" spans="1:6" ht="25.5" x14ac:dyDescent="0.2">
      <c r="A33" s="3">
        <v>6.4</v>
      </c>
      <c r="B33" s="4" t="s">
        <v>114</v>
      </c>
      <c r="C33" s="87">
        <v>1</v>
      </c>
      <c r="D33" s="87" t="s">
        <v>8</v>
      </c>
      <c r="E33" s="58"/>
      <c r="F33" s="54">
        <f t="shared" si="0"/>
        <v>0</v>
      </c>
    </row>
    <row r="34" spans="1:6" ht="38.25" x14ac:dyDescent="0.2">
      <c r="A34" s="3">
        <v>6.5</v>
      </c>
      <c r="B34" s="4" t="s">
        <v>115</v>
      </c>
      <c r="C34" s="87">
        <v>1</v>
      </c>
      <c r="D34" s="87" t="s">
        <v>8</v>
      </c>
      <c r="E34" s="58"/>
      <c r="F34" s="54">
        <f t="shared" si="0"/>
        <v>0</v>
      </c>
    </row>
    <row r="35" spans="1:6" x14ac:dyDescent="0.2">
      <c r="A35" s="3">
        <v>6.6</v>
      </c>
      <c r="B35" s="4" t="s">
        <v>113</v>
      </c>
      <c r="C35" s="87">
        <v>1</v>
      </c>
      <c r="D35" s="87" t="s">
        <v>8</v>
      </c>
      <c r="E35" s="58"/>
      <c r="F35" s="54">
        <f t="shared" si="0"/>
        <v>0</v>
      </c>
    </row>
    <row r="36" spans="1:6" x14ac:dyDescent="0.2">
      <c r="A36" s="3"/>
      <c r="B36" s="4"/>
      <c r="C36" s="87"/>
      <c r="D36" s="87"/>
      <c r="E36" s="58"/>
      <c r="F36" s="54">
        <f t="shared" si="0"/>
        <v>0</v>
      </c>
    </row>
    <row r="37" spans="1:6" x14ac:dyDescent="0.2">
      <c r="A37" s="3">
        <v>7</v>
      </c>
      <c r="B37" s="4" t="s">
        <v>89</v>
      </c>
      <c r="C37" s="87"/>
      <c r="D37" s="87"/>
      <c r="E37" s="59"/>
      <c r="F37" s="54">
        <f t="shared" si="0"/>
        <v>0</v>
      </c>
    </row>
    <row r="38" spans="1:6" ht="25.5" x14ac:dyDescent="0.2">
      <c r="A38" s="3">
        <v>7.1</v>
      </c>
      <c r="B38" s="4" t="s">
        <v>108</v>
      </c>
      <c r="C38" s="87">
        <v>1</v>
      </c>
      <c r="D38" s="87" t="s">
        <v>8</v>
      </c>
      <c r="E38" s="59"/>
      <c r="F38" s="54">
        <f t="shared" si="0"/>
        <v>0</v>
      </c>
    </row>
    <row r="39" spans="1:6" x14ac:dyDescent="0.2">
      <c r="A39" s="3"/>
      <c r="B39" s="4"/>
      <c r="C39" s="87"/>
      <c r="D39" s="87"/>
      <c r="E39" s="59"/>
      <c r="F39" s="54"/>
    </row>
    <row r="40" spans="1:6" x14ac:dyDescent="0.2">
      <c r="A40" s="3"/>
      <c r="B40" s="4"/>
      <c r="C40" s="87"/>
      <c r="D40" s="87"/>
      <c r="E40" s="58"/>
      <c r="F40" s="54"/>
    </row>
    <row r="41" spans="1:6" x14ac:dyDescent="0.25">
      <c r="A41" s="5"/>
      <c r="B41" s="60" t="s">
        <v>116</v>
      </c>
      <c r="C41" s="5"/>
      <c r="D41" s="5"/>
      <c r="E41" s="61"/>
      <c r="F41" s="62"/>
    </row>
  </sheetData>
  <pageMargins left="0.70866141732283472" right="0.51181102362204722" top="0.74803149606299213" bottom="0.7480314960629921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59974-7B43-4044-8422-B5C3BC7D0507}">
  <dimension ref="A1:G62"/>
  <sheetViews>
    <sheetView view="pageBreakPreview" zoomScaleNormal="100" zoomScaleSheetLayoutView="100" workbookViewId="0">
      <selection activeCell="J14" sqref="J14"/>
    </sheetView>
  </sheetViews>
  <sheetFormatPr defaultRowHeight="14.25" x14ac:dyDescent="0.25"/>
  <cols>
    <col min="1" max="1" width="6.7109375" style="7" customWidth="1"/>
    <col min="2" max="2" width="62.28515625" style="7" customWidth="1"/>
    <col min="3" max="3" width="15.28515625" style="7" customWidth="1"/>
    <col min="4" max="4" width="6.85546875" style="7" customWidth="1"/>
    <col min="5" max="5" width="7.7109375" style="7" customWidth="1"/>
    <col min="6" max="6" width="16.140625" style="7" bestFit="1" customWidth="1"/>
    <col min="7" max="7" width="19" style="7" customWidth="1"/>
    <col min="8" max="8" width="13.42578125" style="7" customWidth="1"/>
    <col min="9" max="9" width="11.42578125" style="7" customWidth="1"/>
    <col min="10" max="10" width="12" style="7" customWidth="1"/>
    <col min="11" max="16384" width="9.140625" style="7"/>
  </cols>
  <sheetData>
    <row r="1" spans="1:7" x14ac:dyDescent="0.25">
      <c r="A1" s="66" t="s">
        <v>0</v>
      </c>
      <c r="B1" s="66" t="s">
        <v>6</v>
      </c>
      <c r="C1" s="66" t="s">
        <v>94</v>
      </c>
      <c r="D1" s="66" t="s">
        <v>4</v>
      </c>
      <c r="E1" s="66" t="s">
        <v>7</v>
      </c>
      <c r="F1" s="67" t="s">
        <v>5</v>
      </c>
      <c r="G1" s="66" t="s">
        <v>1</v>
      </c>
    </row>
    <row r="2" spans="1:7" x14ac:dyDescent="0.25">
      <c r="A2" s="10"/>
      <c r="B2" s="1"/>
      <c r="C2" s="1"/>
      <c r="D2" s="8"/>
      <c r="E2" s="8"/>
      <c r="F2" s="9"/>
      <c r="G2" s="8"/>
    </row>
    <row r="3" spans="1:7" ht="25.5" x14ac:dyDescent="0.25">
      <c r="A3" s="10"/>
      <c r="B3" s="6" t="s">
        <v>95</v>
      </c>
      <c r="C3" s="6"/>
      <c r="D3" s="10"/>
      <c r="E3" s="10"/>
      <c r="F3" s="11"/>
      <c r="G3" s="1"/>
    </row>
    <row r="4" spans="1:7" x14ac:dyDescent="0.25">
      <c r="A4" s="10"/>
      <c r="B4" s="12"/>
      <c r="C4" s="12"/>
      <c r="D4" s="10"/>
      <c r="E4" s="10"/>
      <c r="F4" s="11"/>
      <c r="G4" s="21"/>
    </row>
    <row r="5" spans="1:7" x14ac:dyDescent="0.25">
      <c r="A5" s="10">
        <v>1</v>
      </c>
      <c r="B5" s="6" t="s">
        <v>98</v>
      </c>
      <c r="C5" s="6"/>
      <c r="D5" s="10"/>
      <c r="E5" s="10"/>
      <c r="F5" s="11"/>
      <c r="G5" s="21"/>
    </row>
    <row r="6" spans="1:7" x14ac:dyDescent="0.25">
      <c r="A6" s="3">
        <v>1.1000000000000001</v>
      </c>
      <c r="B6" s="4" t="s">
        <v>28</v>
      </c>
      <c r="C6" s="4"/>
      <c r="D6" s="10">
        <v>64</v>
      </c>
      <c r="E6" s="10" t="s">
        <v>10</v>
      </c>
      <c r="F6" s="19"/>
      <c r="G6" s="21">
        <f t="shared" ref="G6:G13" si="0">D6*F6</f>
        <v>0</v>
      </c>
    </row>
    <row r="7" spans="1:7" x14ac:dyDescent="0.25">
      <c r="A7" s="3">
        <v>1.2</v>
      </c>
      <c r="B7" s="4" t="s">
        <v>30</v>
      </c>
      <c r="C7" s="4"/>
      <c r="D7" s="10">
        <v>64</v>
      </c>
      <c r="E7" s="10" t="s">
        <v>10</v>
      </c>
      <c r="F7" s="19"/>
      <c r="G7" s="21">
        <f t="shared" si="0"/>
        <v>0</v>
      </c>
    </row>
    <row r="8" spans="1:7" x14ac:dyDescent="0.25">
      <c r="A8" s="3">
        <v>1.3</v>
      </c>
      <c r="B8" s="4" t="s">
        <v>29</v>
      </c>
      <c r="C8" s="4"/>
      <c r="D8" s="10">
        <v>3</v>
      </c>
      <c r="E8" s="10" t="s">
        <v>10</v>
      </c>
      <c r="F8" s="19"/>
      <c r="G8" s="21">
        <f t="shared" si="0"/>
        <v>0</v>
      </c>
    </row>
    <row r="9" spans="1:7" x14ac:dyDescent="0.25">
      <c r="A9" s="3">
        <v>1.4</v>
      </c>
      <c r="B9" s="4" t="s">
        <v>31</v>
      </c>
      <c r="C9" s="4"/>
      <c r="D9" s="10">
        <v>4</v>
      </c>
      <c r="E9" s="10" t="s">
        <v>10</v>
      </c>
      <c r="F9" s="19"/>
      <c r="G9" s="21">
        <f t="shared" si="0"/>
        <v>0</v>
      </c>
    </row>
    <row r="10" spans="1:7" x14ac:dyDescent="0.25">
      <c r="A10" s="3">
        <v>1.5</v>
      </c>
      <c r="B10" s="4" t="s">
        <v>48</v>
      </c>
      <c r="C10" s="4"/>
      <c r="D10" s="10">
        <v>3</v>
      </c>
      <c r="E10" s="10" t="s">
        <v>10</v>
      </c>
      <c r="F10" s="19"/>
      <c r="G10" s="21">
        <f t="shared" si="0"/>
        <v>0</v>
      </c>
    </row>
    <row r="11" spans="1:7" x14ac:dyDescent="0.25">
      <c r="A11" s="3">
        <v>1.6</v>
      </c>
      <c r="B11" s="4" t="s">
        <v>49</v>
      </c>
      <c r="C11" s="4"/>
      <c r="D11" s="10">
        <v>1</v>
      </c>
      <c r="E11" s="10" t="s">
        <v>8</v>
      </c>
      <c r="F11" s="19"/>
      <c r="G11" s="21">
        <f t="shared" si="0"/>
        <v>0</v>
      </c>
    </row>
    <row r="12" spans="1:7" x14ac:dyDescent="0.25">
      <c r="A12" s="3">
        <v>1.7</v>
      </c>
      <c r="B12" s="4" t="s">
        <v>50</v>
      </c>
      <c r="C12" s="4"/>
      <c r="D12" s="10">
        <v>1</v>
      </c>
      <c r="E12" s="10" t="s">
        <v>10</v>
      </c>
      <c r="F12" s="19"/>
      <c r="G12" s="21">
        <f t="shared" si="0"/>
        <v>0</v>
      </c>
    </row>
    <row r="13" spans="1:7" x14ac:dyDescent="0.25">
      <c r="A13" s="3">
        <v>1.8</v>
      </c>
      <c r="B13" s="4" t="s">
        <v>93</v>
      </c>
      <c r="C13" s="4"/>
      <c r="D13" s="10">
        <v>1</v>
      </c>
      <c r="E13" s="10" t="s">
        <v>10</v>
      </c>
      <c r="F13" s="19"/>
      <c r="G13" s="21">
        <f t="shared" si="0"/>
        <v>0</v>
      </c>
    </row>
    <row r="14" spans="1:7" ht="25.5" x14ac:dyDescent="0.25">
      <c r="A14" s="3">
        <v>1.9</v>
      </c>
      <c r="B14" s="6" t="s">
        <v>122</v>
      </c>
      <c r="C14" s="4"/>
      <c r="D14" s="10"/>
      <c r="E14" s="10"/>
      <c r="F14" s="19"/>
      <c r="G14" s="21"/>
    </row>
    <row r="15" spans="1:7" x14ac:dyDescent="0.25">
      <c r="A15" s="3" t="s">
        <v>117</v>
      </c>
      <c r="B15" s="4" t="s">
        <v>29</v>
      </c>
      <c r="C15" s="4"/>
      <c r="D15" s="10">
        <f>D8</f>
        <v>3</v>
      </c>
      <c r="E15" s="10" t="s">
        <v>10</v>
      </c>
      <c r="F15" s="19"/>
      <c r="G15" s="21"/>
    </row>
    <row r="16" spans="1:7" x14ac:dyDescent="0.25">
      <c r="A16" s="3" t="s">
        <v>118</v>
      </c>
      <c r="B16" s="4" t="s">
        <v>31</v>
      </c>
      <c r="C16" s="4"/>
      <c r="D16" s="10">
        <f>D9</f>
        <v>4</v>
      </c>
      <c r="E16" s="10" t="s">
        <v>10</v>
      </c>
      <c r="F16" s="19"/>
      <c r="G16" s="21"/>
    </row>
    <row r="17" spans="1:7" x14ac:dyDescent="0.25">
      <c r="A17" s="3" t="s">
        <v>119</v>
      </c>
      <c r="B17" s="4" t="s">
        <v>50</v>
      </c>
      <c r="C17" s="4"/>
      <c r="D17" s="10">
        <f>D12</f>
        <v>1</v>
      </c>
      <c r="E17" s="10" t="s">
        <v>10</v>
      </c>
      <c r="F17" s="19"/>
      <c r="G17" s="21"/>
    </row>
    <row r="18" spans="1:7" x14ac:dyDescent="0.25">
      <c r="A18" s="3" t="s">
        <v>120</v>
      </c>
      <c r="B18" s="4" t="s">
        <v>121</v>
      </c>
      <c r="C18" s="4"/>
      <c r="D18" s="10">
        <f>D13</f>
        <v>1</v>
      </c>
      <c r="E18" s="10" t="s">
        <v>10</v>
      </c>
      <c r="F18" s="19"/>
      <c r="G18" s="21"/>
    </row>
    <row r="19" spans="1:7" x14ac:dyDescent="0.25">
      <c r="A19" s="3"/>
      <c r="B19" s="4"/>
      <c r="C19" s="4"/>
      <c r="D19" s="10"/>
      <c r="E19" s="10"/>
      <c r="F19" s="13"/>
      <c r="G19" s="21"/>
    </row>
    <row r="20" spans="1:7" x14ac:dyDescent="0.25">
      <c r="A20" s="3">
        <v>2</v>
      </c>
      <c r="B20" s="6" t="s">
        <v>96</v>
      </c>
      <c r="C20" s="17"/>
      <c r="D20" s="10"/>
      <c r="E20" s="10"/>
      <c r="F20" s="13"/>
      <c r="G20" s="21"/>
    </row>
    <row r="21" spans="1:7" x14ac:dyDescent="0.25">
      <c r="A21" s="3"/>
      <c r="B21" s="4"/>
      <c r="C21" s="4"/>
      <c r="D21" s="10"/>
      <c r="E21" s="10"/>
      <c r="F21" s="13"/>
      <c r="G21" s="21"/>
    </row>
    <row r="22" spans="1:7" ht="25.5" x14ac:dyDescent="0.25">
      <c r="A22" s="3"/>
      <c r="B22" s="6" t="s">
        <v>101</v>
      </c>
      <c r="C22" s="6"/>
      <c r="D22" s="10"/>
      <c r="E22" s="10"/>
      <c r="F22" s="13"/>
      <c r="G22" s="21"/>
    </row>
    <row r="23" spans="1:7" x14ac:dyDescent="0.25">
      <c r="A23" s="3">
        <v>2.1</v>
      </c>
      <c r="B23" s="4" t="s">
        <v>51</v>
      </c>
      <c r="C23" s="4"/>
      <c r="D23" s="10">
        <v>11</v>
      </c>
      <c r="E23" s="10" t="s">
        <v>9</v>
      </c>
      <c r="F23" s="13"/>
      <c r="G23" s="21">
        <f>D23*F23</f>
        <v>0</v>
      </c>
    </row>
    <row r="24" spans="1:7" x14ac:dyDescent="0.25">
      <c r="A24" s="68">
        <v>2.2000000000000002</v>
      </c>
      <c r="B24" s="2" t="s">
        <v>52</v>
      </c>
      <c r="C24" s="2"/>
      <c r="D24" s="10">
        <v>2</v>
      </c>
      <c r="E24" s="10" t="s">
        <v>10</v>
      </c>
      <c r="F24" s="13"/>
      <c r="G24" s="21">
        <f>D24*F24</f>
        <v>0</v>
      </c>
    </row>
    <row r="25" spans="1:7" x14ac:dyDescent="0.25">
      <c r="A25" s="3">
        <v>2.2999999999999998</v>
      </c>
      <c r="B25" s="2" t="s">
        <v>53</v>
      </c>
      <c r="C25" s="2"/>
      <c r="D25" s="10">
        <v>4</v>
      </c>
      <c r="E25" s="10" t="s">
        <v>10</v>
      </c>
      <c r="F25" s="13"/>
      <c r="G25" s="21">
        <f>D25*F25</f>
        <v>0</v>
      </c>
    </row>
    <row r="26" spans="1:7" x14ac:dyDescent="0.25">
      <c r="A26" s="3"/>
      <c r="B26" s="2"/>
      <c r="C26" s="2"/>
      <c r="D26" s="10"/>
      <c r="E26" s="10"/>
      <c r="F26" s="13"/>
      <c r="G26" s="21"/>
    </row>
    <row r="27" spans="1:7" ht="25.5" x14ac:dyDescent="0.25">
      <c r="A27" s="3"/>
      <c r="B27" s="6" t="s">
        <v>54</v>
      </c>
      <c r="C27" s="6"/>
      <c r="D27" s="10"/>
      <c r="E27" s="10"/>
      <c r="F27" s="13"/>
      <c r="G27" s="21"/>
    </row>
    <row r="28" spans="1:7" x14ac:dyDescent="0.25">
      <c r="A28" s="3">
        <v>2.4</v>
      </c>
      <c r="B28" s="4" t="s">
        <v>51</v>
      </c>
      <c r="C28" s="4"/>
      <c r="D28" s="10">
        <v>7</v>
      </c>
      <c r="E28" s="10" t="s">
        <v>9</v>
      </c>
      <c r="F28" s="13"/>
      <c r="G28" s="21">
        <f>D28*F28</f>
        <v>0</v>
      </c>
    </row>
    <row r="29" spans="1:7" x14ac:dyDescent="0.25">
      <c r="A29" s="3">
        <v>2.5</v>
      </c>
      <c r="B29" s="2" t="s">
        <v>52</v>
      </c>
      <c r="C29" s="2"/>
      <c r="D29" s="10">
        <v>1</v>
      </c>
      <c r="E29" s="10" t="s">
        <v>10</v>
      </c>
      <c r="F29" s="13"/>
      <c r="G29" s="21">
        <f>D29*F29</f>
        <v>0</v>
      </c>
    </row>
    <row r="30" spans="1:7" x14ac:dyDescent="0.25">
      <c r="A30" s="3">
        <v>2.6</v>
      </c>
      <c r="B30" s="2" t="s">
        <v>53</v>
      </c>
      <c r="C30" s="2"/>
      <c r="D30" s="10">
        <v>3</v>
      </c>
      <c r="E30" s="10" t="s">
        <v>10</v>
      </c>
      <c r="F30" s="13"/>
      <c r="G30" s="21">
        <f>D30*F30</f>
        <v>0</v>
      </c>
    </row>
    <row r="31" spans="1:7" x14ac:dyDescent="0.25">
      <c r="A31" s="3">
        <v>2.7</v>
      </c>
      <c r="B31" s="2" t="s">
        <v>55</v>
      </c>
      <c r="C31" s="2"/>
      <c r="D31" s="10">
        <v>1</v>
      </c>
      <c r="E31" s="10" t="s">
        <v>10</v>
      </c>
      <c r="F31" s="13"/>
      <c r="G31" s="21">
        <f>D31*F31</f>
        <v>0</v>
      </c>
    </row>
    <row r="32" spans="1:7" x14ac:dyDescent="0.25">
      <c r="A32" s="3"/>
      <c r="B32" s="4"/>
      <c r="C32" s="4"/>
      <c r="D32" s="10"/>
      <c r="E32" s="10"/>
      <c r="F32" s="11"/>
      <c r="G32" s="22"/>
    </row>
    <row r="33" spans="1:7" ht="25.5" x14ac:dyDescent="0.25">
      <c r="A33" s="3"/>
      <c r="B33" s="6" t="s">
        <v>59</v>
      </c>
      <c r="C33" s="6"/>
      <c r="D33" s="10"/>
      <c r="E33" s="10"/>
      <c r="F33" s="13"/>
      <c r="G33" s="22"/>
    </row>
    <row r="34" spans="1:7" x14ac:dyDescent="0.25">
      <c r="A34" s="3">
        <v>2.8</v>
      </c>
      <c r="B34" s="4" t="s">
        <v>17</v>
      </c>
      <c r="C34" s="4"/>
      <c r="D34" s="10">
        <v>80</v>
      </c>
      <c r="E34" s="10" t="s">
        <v>9</v>
      </c>
      <c r="F34" s="19"/>
      <c r="G34" s="21">
        <f t="shared" ref="G34:G39" si="1">D34*F34</f>
        <v>0</v>
      </c>
    </row>
    <row r="35" spans="1:7" x14ac:dyDescent="0.25">
      <c r="A35" s="3">
        <v>2.9</v>
      </c>
      <c r="B35" s="2" t="s">
        <v>18</v>
      </c>
      <c r="C35" s="2"/>
      <c r="D35" s="10">
        <v>3</v>
      </c>
      <c r="E35" s="10" t="s">
        <v>10</v>
      </c>
      <c r="F35" s="19"/>
      <c r="G35" s="21">
        <f t="shared" si="1"/>
        <v>0</v>
      </c>
    </row>
    <row r="36" spans="1:7" x14ac:dyDescent="0.25">
      <c r="A36" s="20">
        <v>2.1</v>
      </c>
      <c r="B36" s="2" t="s">
        <v>19</v>
      </c>
      <c r="C36" s="2"/>
      <c r="D36" s="10">
        <v>28</v>
      </c>
      <c r="E36" s="10" t="s">
        <v>10</v>
      </c>
      <c r="F36" s="19"/>
      <c r="G36" s="21">
        <f t="shared" si="1"/>
        <v>0</v>
      </c>
    </row>
    <row r="37" spans="1:7" x14ac:dyDescent="0.25">
      <c r="A37" s="3">
        <v>2.11</v>
      </c>
      <c r="B37" s="2" t="s">
        <v>20</v>
      </c>
      <c r="C37" s="2"/>
      <c r="D37" s="10">
        <v>5</v>
      </c>
      <c r="E37" s="10" t="s">
        <v>10</v>
      </c>
      <c r="F37" s="19"/>
      <c r="G37" s="21">
        <f t="shared" si="1"/>
        <v>0</v>
      </c>
    </row>
    <row r="38" spans="1:7" x14ac:dyDescent="0.25">
      <c r="A38" s="3">
        <v>2.12</v>
      </c>
      <c r="B38" s="2" t="s">
        <v>39</v>
      </c>
      <c r="C38" s="2"/>
      <c r="D38" s="10">
        <v>3</v>
      </c>
      <c r="E38" s="10" t="s">
        <v>10</v>
      </c>
      <c r="F38" s="19"/>
      <c r="G38" s="21">
        <f t="shared" si="1"/>
        <v>0</v>
      </c>
    </row>
    <row r="39" spans="1:7" x14ac:dyDescent="0.25">
      <c r="A39" s="20">
        <v>2.13</v>
      </c>
      <c r="B39" s="2" t="s">
        <v>40</v>
      </c>
      <c r="C39" s="2"/>
      <c r="D39" s="10">
        <v>1</v>
      </c>
      <c r="E39" s="10" t="s">
        <v>10</v>
      </c>
      <c r="F39" s="19"/>
      <c r="G39" s="21">
        <f t="shared" si="1"/>
        <v>0</v>
      </c>
    </row>
    <row r="40" spans="1:7" x14ac:dyDescent="0.25">
      <c r="A40" s="3"/>
      <c r="B40" s="2"/>
      <c r="C40" s="2"/>
      <c r="D40" s="10"/>
      <c r="E40" s="10"/>
      <c r="F40" s="13"/>
      <c r="G40" s="22"/>
    </row>
    <row r="41" spans="1:7" x14ac:dyDescent="0.25">
      <c r="A41" s="3"/>
      <c r="B41" s="18" t="s">
        <v>16</v>
      </c>
      <c r="C41" s="18"/>
      <c r="D41" s="10"/>
      <c r="E41" s="10"/>
      <c r="F41" s="13"/>
      <c r="G41" s="22"/>
    </row>
    <row r="42" spans="1:7" x14ac:dyDescent="0.25">
      <c r="A42" s="3">
        <v>2.14</v>
      </c>
      <c r="B42" s="2" t="s">
        <v>56</v>
      </c>
      <c r="C42" s="2"/>
      <c r="D42" s="10">
        <v>9</v>
      </c>
      <c r="E42" s="10" t="s">
        <v>10</v>
      </c>
      <c r="F42" s="19"/>
      <c r="G42" s="21">
        <f>D42*F42</f>
        <v>0</v>
      </c>
    </row>
    <row r="43" spans="1:7" x14ac:dyDescent="0.25">
      <c r="A43" s="3">
        <v>2.15</v>
      </c>
      <c r="B43" s="2" t="s">
        <v>22</v>
      </c>
      <c r="C43" s="2"/>
      <c r="D43" s="10">
        <v>40</v>
      </c>
      <c r="E43" s="10" t="s">
        <v>10</v>
      </c>
      <c r="F43" s="19"/>
      <c r="G43" s="21">
        <f>D43*F43</f>
        <v>0</v>
      </c>
    </row>
    <row r="44" spans="1:7" x14ac:dyDescent="0.25">
      <c r="A44" s="3"/>
      <c r="B44" s="2"/>
      <c r="C44" s="2"/>
      <c r="D44" s="10"/>
      <c r="E44" s="10"/>
      <c r="F44" s="13"/>
      <c r="G44" s="22"/>
    </row>
    <row r="45" spans="1:7" ht="14.25" customHeight="1" x14ac:dyDescent="0.25">
      <c r="A45" s="3">
        <v>3</v>
      </c>
      <c r="B45" s="6" t="s">
        <v>97</v>
      </c>
      <c r="C45" s="17"/>
      <c r="D45" s="10"/>
      <c r="E45" s="10"/>
      <c r="F45" s="13"/>
      <c r="G45" s="22"/>
    </row>
    <row r="46" spans="1:7" x14ac:dyDescent="0.25">
      <c r="A46" s="3"/>
      <c r="B46" s="14"/>
      <c r="C46" s="14"/>
      <c r="D46" s="10"/>
      <c r="E46" s="10"/>
      <c r="F46" s="13"/>
      <c r="G46" s="22"/>
    </row>
    <row r="47" spans="1:7" ht="25.5" x14ac:dyDescent="0.25">
      <c r="A47" s="3"/>
      <c r="B47" s="6" t="s">
        <v>41</v>
      </c>
      <c r="C47" s="6"/>
      <c r="D47" s="10"/>
      <c r="E47" s="10"/>
      <c r="F47" s="13"/>
      <c r="G47" s="22"/>
    </row>
    <row r="48" spans="1:7" x14ac:dyDescent="0.25">
      <c r="A48" s="3">
        <v>3.1</v>
      </c>
      <c r="B48" s="4" t="s">
        <v>23</v>
      </c>
      <c r="C48" s="4"/>
      <c r="D48" s="10">
        <v>209</v>
      </c>
      <c r="E48" s="10" t="s">
        <v>9</v>
      </c>
      <c r="F48" s="19"/>
      <c r="G48" s="21">
        <f>D48*F48</f>
        <v>0</v>
      </c>
    </row>
    <row r="49" spans="1:7" x14ac:dyDescent="0.25">
      <c r="A49" s="3">
        <v>3.2</v>
      </c>
      <c r="B49" s="2" t="s">
        <v>24</v>
      </c>
      <c r="C49" s="2"/>
      <c r="D49" s="10">
        <v>24</v>
      </c>
      <c r="E49" s="10" t="s">
        <v>10</v>
      </c>
      <c r="F49" s="19"/>
      <c r="G49" s="21">
        <f>D49*F49</f>
        <v>0</v>
      </c>
    </row>
    <row r="50" spans="1:7" x14ac:dyDescent="0.25">
      <c r="A50" s="3">
        <v>3.3</v>
      </c>
      <c r="B50" s="2" t="s">
        <v>25</v>
      </c>
      <c r="C50" s="2"/>
      <c r="D50" s="10">
        <v>72</v>
      </c>
      <c r="E50" s="10" t="s">
        <v>10</v>
      </c>
      <c r="F50" s="19"/>
      <c r="G50" s="21">
        <f>D50*F50</f>
        <v>0</v>
      </c>
    </row>
    <row r="51" spans="1:7" x14ac:dyDescent="0.25">
      <c r="A51" s="3">
        <v>3.4</v>
      </c>
      <c r="B51" s="2" t="s">
        <v>43</v>
      </c>
      <c r="C51" s="2"/>
      <c r="D51" s="10">
        <v>64</v>
      </c>
      <c r="E51" s="10" t="s">
        <v>10</v>
      </c>
      <c r="F51" s="19"/>
      <c r="G51" s="21">
        <f>D51*F51</f>
        <v>0</v>
      </c>
    </row>
    <row r="52" spans="1:7" x14ac:dyDescent="0.25">
      <c r="A52" s="3">
        <v>3.5</v>
      </c>
      <c r="B52" s="2" t="s">
        <v>44</v>
      </c>
      <c r="C52" s="2"/>
      <c r="D52" s="10">
        <v>40</v>
      </c>
      <c r="E52" s="10" t="s">
        <v>10</v>
      </c>
      <c r="F52" s="19"/>
      <c r="G52" s="21">
        <f>D52*F52</f>
        <v>0</v>
      </c>
    </row>
    <row r="53" spans="1:7" x14ac:dyDescent="0.25">
      <c r="A53" s="3"/>
      <c r="B53" s="2"/>
      <c r="C53" s="2"/>
      <c r="D53" s="10"/>
      <c r="E53" s="10"/>
      <c r="F53" s="13"/>
      <c r="G53" s="22"/>
    </row>
    <row r="54" spans="1:7" ht="25.5" x14ac:dyDescent="0.25">
      <c r="A54" s="3"/>
      <c r="B54" s="6" t="s">
        <v>42</v>
      </c>
      <c r="C54" s="6"/>
      <c r="D54" s="10"/>
      <c r="E54" s="10"/>
      <c r="F54" s="13"/>
      <c r="G54" s="22"/>
    </row>
    <row r="55" spans="1:7" x14ac:dyDescent="0.25">
      <c r="A55" s="3">
        <v>3.6</v>
      </c>
      <c r="B55" s="4" t="s">
        <v>45</v>
      </c>
      <c r="C55" s="4"/>
      <c r="D55" s="10">
        <v>128</v>
      </c>
      <c r="E55" s="10" t="s">
        <v>9</v>
      </c>
      <c r="F55" s="19"/>
      <c r="G55" s="21">
        <f>D55*F55</f>
        <v>0</v>
      </c>
    </row>
    <row r="56" spans="1:7" x14ac:dyDescent="0.25">
      <c r="A56" s="68">
        <v>3.7</v>
      </c>
      <c r="B56" s="2" t="s">
        <v>46</v>
      </c>
      <c r="C56" s="2"/>
      <c r="D56" s="10">
        <v>44</v>
      </c>
      <c r="E56" s="10" t="s">
        <v>10</v>
      </c>
      <c r="F56" s="19"/>
      <c r="G56" s="21">
        <f>D56*F56</f>
        <v>0</v>
      </c>
    </row>
    <row r="57" spans="1:7" x14ac:dyDescent="0.25">
      <c r="A57" s="3"/>
      <c r="B57" s="2"/>
      <c r="C57" s="2"/>
      <c r="D57" s="10"/>
      <c r="E57" s="10"/>
      <c r="F57" s="19"/>
      <c r="G57" s="21"/>
    </row>
    <row r="58" spans="1:7" x14ac:dyDescent="0.25">
      <c r="A58" s="3"/>
      <c r="B58" s="18" t="s">
        <v>16</v>
      </c>
      <c r="C58" s="18"/>
      <c r="D58" s="10"/>
      <c r="E58" s="10"/>
      <c r="F58" s="19"/>
      <c r="G58" s="21"/>
    </row>
    <row r="59" spans="1:7" x14ac:dyDescent="0.25">
      <c r="A59" s="3">
        <v>3.8</v>
      </c>
      <c r="B59" s="2" t="s">
        <v>27</v>
      </c>
      <c r="C59" s="2"/>
      <c r="D59" s="10">
        <v>105</v>
      </c>
      <c r="E59" s="10" t="s">
        <v>10</v>
      </c>
      <c r="F59" s="19"/>
      <c r="G59" s="21">
        <f>D59*F59</f>
        <v>0</v>
      </c>
    </row>
    <row r="60" spans="1:7" x14ac:dyDescent="0.25">
      <c r="A60" s="3">
        <v>3.9</v>
      </c>
      <c r="B60" s="2" t="s">
        <v>47</v>
      </c>
      <c r="C60" s="2"/>
      <c r="D60" s="10">
        <v>64</v>
      </c>
      <c r="E60" s="10" t="s">
        <v>10</v>
      </c>
      <c r="F60" s="19"/>
      <c r="G60" s="21">
        <f>D60*F60</f>
        <v>0</v>
      </c>
    </row>
    <row r="61" spans="1:7" x14ac:dyDescent="0.25">
      <c r="A61" s="3"/>
      <c r="B61" s="2"/>
      <c r="C61" s="2"/>
      <c r="D61" s="10"/>
      <c r="E61" s="10"/>
      <c r="F61" s="13"/>
      <c r="G61" s="22"/>
    </row>
    <row r="62" spans="1:7" x14ac:dyDescent="0.25">
      <c r="A62" s="5"/>
      <c r="B62" s="89" t="s">
        <v>57</v>
      </c>
      <c r="C62" s="89"/>
      <c r="D62" s="89"/>
      <c r="E62" s="89"/>
      <c r="F62" s="89"/>
      <c r="G62" s="15">
        <f>SUM(G3:G61)</f>
        <v>0</v>
      </c>
    </row>
  </sheetData>
  <mergeCells count="1">
    <mergeCell ref="B62:F62"/>
  </mergeCells>
  <pageMargins left="0.70866141732283472" right="0.70866141732283472" top="0.74803149606299213" bottom="0.74803149606299213" header="0.31496062992125984" footer="0.31496062992125984"/>
  <pageSetup paperSize="9" scale="65" fitToHeight="0" orientation="portrait" r:id="rId1"/>
  <headerFooter>
    <oddFooter>&amp;A&amp;RPage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F1CD-C0EC-44ED-9AF3-1F8F14C4B749}">
  <sheetPr>
    <pageSetUpPr fitToPage="1"/>
  </sheetPr>
  <dimension ref="A1:G112"/>
  <sheetViews>
    <sheetView view="pageBreakPreview" zoomScale="106" zoomScaleNormal="100" zoomScaleSheetLayoutView="100" workbookViewId="0">
      <selection activeCell="L11" sqref="L11"/>
    </sheetView>
  </sheetViews>
  <sheetFormatPr defaultRowHeight="12.75" x14ac:dyDescent="0.25"/>
  <cols>
    <col min="1" max="1" width="6.7109375" style="69" customWidth="1"/>
    <col min="2" max="2" width="68.5703125" style="69" customWidth="1"/>
    <col min="3" max="3" width="14.42578125" style="69" customWidth="1"/>
    <col min="4" max="4" width="6.85546875" style="69" customWidth="1"/>
    <col min="5" max="5" width="7.7109375" style="69" customWidth="1"/>
    <col min="6" max="6" width="14.140625" style="69" customWidth="1"/>
    <col min="7" max="7" width="17.140625" style="69" customWidth="1"/>
    <col min="8" max="8" width="8.140625" style="69" customWidth="1"/>
    <col min="9" max="16384" width="9.140625" style="69"/>
  </cols>
  <sheetData>
    <row r="1" spans="1:7" ht="13.5" thickTop="1" x14ac:dyDescent="0.25">
      <c r="A1" s="83" t="s">
        <v>0</v>
      </c>
      <c r="B1" s="84" t="s">
        <v>6</v>
      </c>
      <c r="C1" s="66" t="s">
        <v>94</v>
      </c>
      <c r="D1" s="84" t="s">
        <v>4</v>
      </c>
      <c r="E1" s="84" t="s">
        <v>7</v>
      </c>
      <c r="F1" s="85" t="s">
        <v>5</v>
      </c>
      <c r="G1" s="86" t="s">
        <v>1</v>
      </c>
    </row>
    <row r="2" spans="1:7" x14ac:dyDescent="0.25">
      <c r="A2" s="3"/>
      <c r="B2" s="14"/>
      <c r="C2" s="14"/>
      <c r="D2" s="16"/>
      <c r="E2" s="16"/>
      <c r="F2" s="53"/>
      <c r="G2" s="70"/>
    </row>
    <row r="3" spans="1:7" ht="25.5" x14ac:dyDescent="0.25">
      <c r="A3" s="71"/>
      <c r="B3" s="6" t="s">
        <v>99</v>
      </c>
      <c r="C3" s="6"/>
      <c r="D3" s="3"/>
      <c r="E3" s="3"/>
      <c r="F3" s="53"/>
      <c r="G3" s="72"/>
    </row>
    <row r="4" spans="1:7" x14ac:dyDescent="0.25">
      <c r="A4" s="71"/>
      <c r="B4" s="12"/>
      <c r="C4" s="12"/>
      <c r="D4" s="3"/>
      <c r="E4" s="3"/>
      <c r="F4" s="53"/>
      <c r="G4" s="73"/>
    </row>
    <row r="5" spans="1:7" x14ac:dyDescent="0.25">
      <c r="A5" s="71">
        <v>1</v>
      </c>
      <c r="B5" s="6" t="s">
        <v>98</v>
      </c>
      <c r="C5" s="6"/>
      <c r="D5" s="3"/>
      <c r="E5" s="3"/>
      <c r="F5" s="53"/>
      <c r="G5" s="73"/>
    </row>
    <row r="6" spans="1:7" x14ac:dyDescent="0.25">
      <c r="A6" s="3">
        <v>1.1000000000000001</v>
      </c>
      <c r="B6" s="4" t="s">
        <v>28</v>
      </c>
      <c r="C6" s="4"/>
      <c r="D6" s="3">
        <v>30</v>
      </c>
      <c r="E6" s="3" t="s">
        <v>10</v>
      </c>
      <c r="F6" s="58"/>
      <c r="G6" s="73">
        <f t="shared" ref="G6:G13" si="0">D6*F6</f>
        <v>0</v>
      </c>
    </row>
    <row r="7" spans="1:7" x14ac:dyDescent="0.25">
      <c r="A7" s="3">
        <v>1.2</v>
      </c>
      <c r="B7" s="4" t="s">
        <v>30</v>
      </c>
      <c r="C7" s="4"/>
      <c r="D7" s="3">
        <v>30</v>
      </c>
      <c r="E7" s="3" t="s">
        <v>10</v>
      </c>
      <c r="F7" s="58"/>
      <c r="G7" s="73">
        <f t="shared" si="0"/>
        <v>0</v>
      </c>
    </row>
    <row r="8" spans="1:7" x14ac:dyDescent="0.25">
      <c r="A8" s="3">
        <v>1.3</v>
      </c>
      <c r="B8" s="4" t="s">
        <v>29</v>
      </c>
      <c r="C8" s="4"/>
      <c r="D8" s="3">
        <v>3</v>
      </c>
      <c r="E8" s="3" t="s">
        <v>10</v>
      </c>
      <c r="F8" s="58"/>
      <c r="G8" s="73">
        <f t="shared" si="0"/>
        <v>0</v>
      </c>
    </row>
    <row r="9" spans="1:7" x14ac:dyDescent="0.25">
      <c r="A9" s="3">
        <v>1.4</v>
      </c>
      <c r="B9" s="4" t="s">
        <v>31</v>
      </c>
      <c r="C9" s="4"/>
      <c r="D9" s="3">
        <v>3</v>
      </c>
      <c r="E9" s="3" t="s">
        <v>10</v>
      </c>
      <c r="F9" s="58"/>
      <c r="G9" s="73">
        <f t="shared" si="0"/>
        <v>0</v>
      </c>
    </row>
    <row r="10" spans="1:7" x14ac:dyDescent="0.25">
      <c r="A10" s="3">
        <v>1.5</v>
      </c>
      <c r="B10" s="4" t="s">
        <v>48</v>
      </c>
      <c r="C10" s="4"/>
      <c r="D10" s="3">
        <v>3</v>
      </c>
      <c r="E10" s="3" t="s">
        <v>10</v>
      </c>
      <c r="F10" s="58"/>
      <c r="G10" s="73">
        <f t="shared" si="0"/>
        <v>0</v>
      </c>
    </row>
    <row r="11" spans="1:7" x14ac:dyDescent="0.25">
      <c r="A11" s="3">
        <v>1.6</v>
      </c>
      <c r="B11" s="4" t="s">
        <v>49</v>
      </c>
      <c r="C11" s="4"/>
      <c r="D11" s="3">
        <v>1</v>
      </c>
      <c r="E11" s="3" t="s">
        <v>8</v>
      </c>
      <c r="F11" s="58"/>
      <c r="G11" s="73">
        <f t="shared" si="0"/>
        <v>0</v>
      </c>
    </row>
    <row r="12" spans="1:7" x14ac:dyDescent="0.25">
      <c r="A12" s="3">
        <v>1.7</v>
      </c>
      <c r="B12" s="4" t="s">
        <v>50</v>
      </c>
      <c r="C12" s="4"/>
      <c r="D12" s="3">
        <v>1</v>
      </c>
      <c r="E12" s="3" t="s">
        <v>10</v>
      </c>
      <c r="F12" s="58"/>
      <c r="G12" s="54">
        <f t="shared" si="0"/>
        <v>0</v>
      </c>
    </row>
    <row r="13" spans="1:7" x14ac:dyDescent="0.25">
      <c r="A13" s="3">
        <v>1.8</v>
      </c>
      <c r="B13" s="4" t="s">
        <v>93</v>
      </c>
      <c r="C13" s="4"/>
      <c r="D13" s="3">
        <v>1</v>
      </c>
      <c r="E13" s="3" t="s">
        <v>10</v>
      </c>
      <c r="F13" s="58"/>
      <c r="G13" s="54">
        <f t="shared" si="0"/>
        <v>0</v>
      </c>
    </row>
    <row r="14" spans="1:7" ht="25.5" x14ac:dyDescent="0.25">
      <c r="A14" s="3">
        <v>1.9</v>
      </c>
      <c r="B14" s="6" t="s">
        <v>122</v>
      </c>
      <c r="C14" s="4"/>
      <c r="D14" s="3"/>
      <c r="E14" s="3"/>
      <c r="F14" s="58"/>
      <c r="G14" s="74"/>
    </row>
    <row r="15" spans="1:7" ht="14.25" x14ac:dyDescent="0.25">
      <c r="A15" s="3" t="s">
        <v>117</v>
      </c>
      <c r="B15" s="4" t="s">
        <v>29</v>
      </c>
      <c r="C15" s="4"/>
      <c r="D15" s="10">
        <f>D8</f>
        <v>3</v>
      </c>
      <c r="E15" s="10" t="s">
        <v>10</v>
      </c>
      <c r="F15" s="58"/>
      <c r="G15" s="74"/>
    </row>
    <row r="16" spans="1:7" ht="14.25" x14ac:dyDescent="0.25">
      <c r="A16" s="3" t="s">
        <v>118</v>
      </c>
      <c r="B16" s="4" t="s">
        <v>31</v>
      </c>
      <c r="C16" s="4"/>
      <c r="D16" s="10">
        <f>D9</f>
        <v>3</v>
      </c>
      <c r="E16" s="10" t="s">
        <v>10</v>
      </c>
      <c r="F16" s="58"/>
      <c r="G16" s="74"/>
    </row>
    <row r="17" spans="1:7" ht="14.25" x14ac:dyDescent="0.25">
      <c r="A17" s="3" t="s">
        <v>119</v>
      </c>
      <c r="B17" s="4" t="s">
        <v>50</v>
      </c>
      <c r="C17" s="4"/>
      <c r="D17" s="10">
        <f>D12</f>
        <v>1</v>
      </c>
      <c r="E17" s="10" t="s">
        <v>10</v>
      </c>
      <c r="F17" s="58"/>
      <c r="G17" s="74"/>
    </row>
    <row r="18" spans="1:7" ht="14.25" x14ac:dyDescent="0.25">
      <c r="A18" s="3" t="s">
        <v>120</v>
      </c>
      <c r="B18" s="4" t="s">
        <v>121</v>
      </c>
      <c r="C18" s="4"/>
      <c r="D18" s="10">
        <f>D13</f>
        <v>1</v>
      </c>
      <c r="E18" s="10" t="s">
        <v>10</v>
      </c>
      <c r="F18" s="58"/>
      <c r="G18" s="74"/>
    </row>
    <row r="19" spans="1:7" x14ac:dyDescent="0.25">
      <c r="A19" s="3"/>
      <c r="B19" s="4"/>
      <c r="C19" s="4"/>
      <c r="D19" s="3"/>
      <c r="E19" s="3"/>
      <c r="F19" s="58"/>
      <c r="G19" s="74"/>
    </row>
    <row r="20" spans="1:7" ht="16.5" customHeight="1" x14ac:dyDescent="0.25">
      <c r="A20" s="3">
        <v>2</v>
      </c>
      <c r="B20" s="6" t="s">
        <v>100</v>
      </c>
      <c r="C20" s="6"/>
      <c r="D20" s="3"/>
      <c r="E20" s="3"/>
      <c r="F20" s="58"/>
      <c r="G20" s="74"/>
    </row>
    <row r="21" spans="1:7" x14ac:dyDescent="0.25">
      <c r="A21" s="3"/>
      <c r="B21" s="4"/>
      <c r="C21" s="4"/>
      <c r="D21" s="3"/>
      <c r="E21" s="3"/>
      <c r="F21" s="58"/>
      <c r="G21" s="74"/>
    </row>
    <row r="22" spans="1:7" ht="25.5" x14ac:dyDescent="0.25">
      <c r="A22" s="3"/>
      <c r="B22" s="6" t="s">
        <v>58</v>
      </c>
      <c r="C22" s="6"/>
      <c r="D22" s="3"/>
      <c r="E22" s="3"/>
      <c r="F22" s="59"/>
      <c r="G22" s="54"/>
    </row>
    <row r="23" spans="1:7" x14ac:dyDescent="0.25">
      <c r="A23" s="3">
        <v>2.1</v>
      </c>
      <c r="B23" s="4" t="s">
        <v>51</v>
      </c>
      <c r="C23" s="4"/>
      <c r="D23" s="3">
        <v>122</v>
      </c>
      <c r="E23" s="3" t="s">
        <v>9</v>
      </c>
      <c r="F23" s="59"/>
      <c r="G23" s="54">
        <f>D23*F23</f>
        <v>0</v>
      </c>
    </row>
    <row r="24" spans="1:7" x14ac:dyDescent="0.25">
      <c r="A24" s="68">
        <v>2.2000000000000002</v>
      </c>
      <c r="B24" s="2" t="s">
        <v>52</v>
      </c>
      <c r="C24" s="2"/>
      <c r="D24" s="3">
        <v>4</v>
      </c>
      <c r="E24" s="3" t="s">
        <v>10</v>
      </c>
      <c r="F24" s="59"/>
      <c r="G24" s="54">
        <f>D24*F24</f>
        <v>0</v>
      </c>
    </row>
    <row r="25" spans="1:7" x14ac:dyDescent="0.25">
      <c r="A25" s="3">
        <v>2.2999999999999998</v>
      </c>
      <c r="B25" s="2" t="s">
        <v>53</v>
      </c>
      <c r="C25" s="2"/>
      <c r="D25" s="3">
        <v>42</v>
      </c>
      <c r="E25" s="3" t="s">
        <v>10</v>
      </c>
      <c r="F25" s="59"/>
      <c r="G25" s="54">
        <f>D25*F25</f>
        <v>0</v>
      </c>
    </row>
    <row r="26" spans="1:7" x14ac:dyDescent="0.25">
      <c r="A26" s="68">
        <v>2.4</v>
      </c>
      <c r="B26" s="2" t="s">
        <v>60</v>
      </c>
      <c r="C26" s="2"/>
      <c r="D26" s="3">
        <v>1</v>
      </c>
      <c r="E26" s="3" t="s">
        <v>10</v>
      </c>
      <c r="F26" s="58"/>
      <c r="G26" s="54">
        <f>D26*F26</f>
        <v>0</v>
      </c>
    </row>
    <row r="27" spans="1:7" x14ac:dyDescent="0.25">
      <c r="A27" s="3">
        <v>2.5</v>
      </c>
      <c r="B27" s="2" t="s">
        <v>55</v>
      </c>
      <c r="C27" s="2"/>
      <c r="D27" s="3">
        <v>2</v>
      </c>
      <c r="E27" s="3" t="s">
        <v>10</v>
      </c>
      <c r="F27" s="59"/>
      <c r="G27" s="54">
        <f>D27*F27</f>
        <v>0</v>
      </c>
    </row>
    <row r="28" spans="1:7" x14ac:dyDescent="0.25">
      <c r="A28" s="3"/>
      <c r="B28" s="4"/>
      <c r="C28" s="4"/>
      <c r="D28" s="3"/>
      <c r="E28" s="3"/>
      <c r="F28" s="58"/>
      <c r="G28" s="74"/>
    </row>
    <row r="29" spans="1:7" ht="25.5" x14ac:dyDescent="0.25">
      <c r="A29" s="3"/>
      <c r="B29" s="6" t="s">
        <v>32</v>
      </c>
      <c r="C29" s="6"/>
      <c r="D29" s="3"/>
      <c r="E29" s="3"/>
      <c r="F29" s="59"/>
      <c r="G29" s="75"/>
    </row>
    <row r="30" spans="1:7" x14ac:dyDescent="0.25">
      <c r="A30" s="3"/>
      <c r="B30" s="4"/>
      <c r="C30" s="4"/>
      <c r="D30" s="3"/>
      <c r="E30" s="3"/>
      <c r="F30" s="59"/>
      <c r="G30" s="75"/>
    </row>
    <row r="31" spans="1:7" x14ac:dyDescent="0.25">
      <c r="A31" s="3"/>
      <c r="B31" s="6" t="s">
        <v>33</v>
      </c>
      <c r="C31" s="6"/>
      <c r="D31" s="3"/>
      <c r="E31" s="3"/>
      <c r="F31" s="59"/>
      <c r="G31" s="75"/>
    </row>
    <row r="32" spans="1:7" x14ac:dyDescent="0.25">
      <c r="A32" s="3">
        <v>2.6</v>
      </c>
      <c r="B32" s="4" t="s">
        <v>17</v>
      </c>
      <c r="C32" s="4"/>
      <c r="D32" s="3">
        <v>37</v>
      </c>
      <c r="E32" s="3" t="s">
        <v>9</v>
      </c>
      <c r="F32" s="58"/>
      <c r="G32" s="73">
        <f t="shared" ref="G32:G37" si="1">D32*F32</f>
        <v>0</v>
      </c>
    </row>
    <row r="33" spans="1:7" x14ac:dyDescent="0.25">
      <c r="A33" s="3">
        <v>2.7</v>
      </c>
      <c r="B33" s="2" t="s">
        <v>18</v>
      </c>
      <c r="C33" s="2"/>
      <c r="D33" s="3">
        <v>1</v>
      </c>
      <c r="E33" s="3" t="s">
        <v>10</v>
      </c>
      <c r="F33" s="58"/>
      <c r="G33" s="73">
        <f t="shared" si="1"/>
        <v>0</v>
      </c>
    </row>
    <row r="34" spans="1:7" x14ac:dyDescent="0.25">
      <c r="A34" s="3">
        <v>2.8</v>
      </c>
      <c r="B34" s="2" t="s">
        <v>19</v>
      </c>
      <c r="C34" s="2"/>
      <c r="D34" s="3">
        <v>13</v>
      </c>
      <c r="E34" s="3" t="s">
        <v>10</v>
      </c>
      <c r="F34" s="58"/>
      <c r="G34" s="73">
        <f t="shared" si="1"/>
        <v>0</v>
      </c>
    </row>
    <row r="35" spans="1:7" x14ac:dyDescent="0.25">
      <c r="A35" s="3">
        <v>2.9</v>
      </c>
      <c r="B35" s="2" t="s">
        <v>20</v>
      </c>
      <c r="C35" s="2"/>
      <c r="D35" s="3">
        <v>7</v>
      </c>
      <c r="E35" s="3" t="s">
        <v>10</v>
      </c>
      <c r="F35" s="58"/>
      <c r="G35" s="73">
        <f t="shared" si="1"/>
        <v>0</v>
      </c>
    </row>
    <row r="36" spans="1:7" x14ac:dyDescent="0.25">
      <c r="A36" s="20">
        <v>2.1</v>
      </c>
      <c r="B36" s="2" t="s">
        <v>21</v>
      </c>
      <c r="C36" s="2"/>
      <c r="D36" s="3">
        <v>6</v>
      </c>
      <c r="E36" s="3" t="s">
        <v>10</v>
      </c>
      <c r="F36" s="58"/>
      <c r="G36" s="73">
        <f t="shared" si="1"/>
        <v>0</v>
      </c>
    </row>
    <row r="37" spans="1:7" x14ac:dyDescent="0.25">
      <c r="A37" s="3">
        <v>2.11</v>
      </c>
      <c r="B37" s="2" t="s">
        <v>40</v>
      </c>
      <c r="C37" s="2"/>
      <c r="D37" s="3">
        <v>2</v>
      </c>
      <c r="E37" s="3" t="s">
        <v>10</v>
      </c>
      <c r="F37" s="58"/>
      <c r="G37" s="73">
        <f t="shared" si="1"/>
        <v>0</v>
      </c>
    </row>
    <row r="38" spans="1:7" x14ac:dyDescent="0.25">
      <c r="A38" s="3"/>
      <c r="B38" s="2"/>
      <c r="C38" s="2"/>
      <c r="D38" s="3"/>
      <c r="E38" s="3"/>
      <c r="F38" s="59"/>
      <c r="G38" s="75"/>
    </row>
    <row r="39" spans="1:7" x14ac:dyDescent="0.25">
      <c r="A39" s="3"/>
      <c r="B39" s="18" t="s">
        <v>16</v>
      </c>
      <c r="C39" s="18"/>
      <c r="D39" s="3"/>
      <c r="E39" s="3"/>
      <c r="F39" s="59"/>
      <c r="G39" s="75"/>
    </row>
    <row r="40" spans="1:7" x14ac:dyDescent="0.25">
      <c r="A40" s="20">
        <v>2.12</v>
      </c>
      <c r="B40" s="2" t="s">
        <v>56</v>
      </c>
      <c r="C40" s="2"/>
      <c r="D40" s="3">
        <v>61</v>
      </c>
      <c r="E40" s="3" t="s">
        <v>10</v>
      </c>
      <c r="F40" s="58"/>
      <c r="G40" s="73">
        <f>D40*F40</f>
        <v>0</v>
      </c>
    </row>
    <row r="41" spans="1:7" x14ac:dyDescent="0.25">
      <c r="A41" s="3">
        <v>2.13</v>
      </c>
      <c r="B41" s="2" t="s">
        <v>22</v>
      </c>
      <c r="C41" s="2"/>
      <c r="D41" s="3">
        <v>19</v>
      </c>
      <c r="E41" s="3" t="s">
        <v>10</v>
      </c>
      <c r="F41" s="58"/>
      <c r="G41" s="73">
        <f>D41*F41</f>
        <v>0</v>
      </c>
    </row>
    <row r="42" spans="1:7" x14ac:dyDescent="0.25">
      <c r="A42" s="3"/>
      <c r="B42" s="2"/>
      <c r="C42" s="2"/>
      <c r="D42" s="3"/>
      <c r="E42" s="3"/>
      <c r="F42" s="59"/>
      <c r="G42" s="76"/>
    </row>
    <row r="43" spans="1:7" x14ac:dyDescent="0.25">
      <c r="A43" s="3">
        <v>3</v>
      </c>
      <c r="B43" s="6" t="s">
        <v>102</v>
      </c>
      <c r="C43" s="6"/>
      <c r="D43" s="3"/>
      <c r="E43" s="3"/>
      <c r="F43" s="59"/>
      <c r="G43" s="75"/>
    </row>
    <row r="44" spans="1:7" x14ac:dyDescent="0.25">
      <c r="A44" s="3"/>
      <c r="B44" s="14"/>
      <c r="C44" s="14"/>
      <c r="D44" s="3"/>
      <c r="E44" s="3"/>
      <c r="F44" s="59"/>
      <c r="G44" s="75"/>
    </row>
    <row r="45" spans="1:7" ht="38.25" x14ac:dyDescent="0.25">
      <c r="A45" s="3"/>
      <c r="B45" s="6" t="s">
        <v>35</v>
      </c>
      <c r="C45" s="6"/>
      <c r="D45" s="3"/>
      <c r="E45" s="3"/>
      <c r="F45" s="59"/>
      <c r="G45" s="75"/>
    </row>
    <row r="46" spans="1:7" x14ac:dyDescent="0.25">
      <c r="A46" s="3"/>
      <c r="B46" s="2"/>
      <c r="C46" s="2"/>
      <c r="D46" s="3"/>
      <c r="E46" s="3"/>
      <c r="F46" s="59"/>
      <c r="G46" s="75"/>
    </row>
    <row r="47" spans="1:7" x14ac:dyDescent="0.25">
      <c r="A47" s="3">
        <v>3.1</v>
      </c>
      <c r="B47" s="4" t="s">
        <v>23</v>
      </c>
      <c r="C47" s="4"/>
      <c r="D47" s="3">
        <v>42</v>
      </c>
      <c r="E47" s="3" t="s">
        <v>9</v>
      </c>
      <c r="F47" s="58"/>
      <c r="G47" s="73">
        <f>D47*F47</f>
        <v>0</v>
      </c>
    </row>
    <row r="48" spans="1:7" x14ac:dyDescent="0.25">
      <c r="A48" s="3">
        <v>3.2</v>
      </c>
      <c r="B48" s="2" t="s">
        <v>24</v>
      </c>
      <c r="C48" s="2"/>
      <c r="D48" s="3">
        <v>7</v>
      </c>
      <c r="E48" s="3" t="s">
        <v>10</v>
      </c>
      <c r="F48" s="58"/>
      <c r="G48" s="73">
        <f>D48*F48</f>
        <v>0</v>
      </c>
    </row>
    <row r="49" spans="1:7" x14ac:dyDescent="0.25">
      <c r="A49" s="3">
        <v>3.3</v>
      </c>
      <c r="B49" s="2" t="s">
        <v>25</v>
      </c>
      <c r="C49" s="2"/>
      <c r="D49" s="3">
        <v>15</v>
      </c>
      <c r="E49" s="3" t="s">
        <v>10</v>
      </c>
      <c r="F49" s="58"/>
      <c r="G49" s="73">
        <f>D49*F49</f>
        <v>0</v>
      </c>
    </row>
    <row r="50" spans="1:7" x14ac:dyDescent="0.25">
      <c r="A50" s="3">
        <v>3.4</v>
      </c>
      <c r="B50" s="2" t="s">
        <v>26</v>
      </c>
      <c r="C50" s="2"/>
      <c r="D50" s="3">
        <v>3</v>
      </c>
      <c r="E50" s="3" t="s">
        <v>10</v>
      </c>
      <c r="F50" s="58"/>
      <c r="G50" s="73">
        <f>D50*F50</f>
        <v>0</v>
      </c>
    </row>
    <row r="51" spans="1:7" x14ac:dyDescent="0.25">
      <c r="A51" s="3"/>
      <c r="B51" s="2"/>
      <c r="C51" s="2"/>
      <c r="D51" s="3"/>
      <c r="E51" s="3"/>
      <c r="F51" s="59"/>
      <c r="G51" s="75"/>
    </row>
    <row r="52" spans="1:7" x14ac:dyDescent="0.25">
      <c r="A52" s="3"/>
      <c r="B52" s="18" t="s">
        <v>16</v>
      </c>
      <c r="C52" s="18"/>
      <c r="D52" s="3"/>
      <c r="E52" s="3"/>
      <c r="F52" s="59"/>
      <c r="G52" s="75"/>
    </row>
    <row r="53" spans="1:7" x14ac:dyDescent="0.25">
      <c r="A53" s="3">
        <v>2.2599999999999998</v>
      </c>
      <c r="B53" s="2" t="s">
        <v>27</v>
      </c>
      <c r="C53" s="2"/>
      <c r="D53" s="3">
        <v>21</v>
      </c>
      <c r="E53" s="3" t="s">
        <v>10</v>
      </c>
      <c r="F53" s="58"/>
      <c r="G53" s="73">
        <f>D53*F53</f>
        <v>0</v>
      </c>
    </row>
    <row r="54" spans="1:7" x14ac:dyDescent="0.25">
      <c r="A54" s="3"/>
      <c r="B54" s="2"/>
      <c r="C54" s="2"/>
      <c r="D54" s="3"/>
      <c r="E54" s="3"/>
      <c r="F54" s="59"/>
      <c r="G54" s="75"/>
    </row>
    <row r="55" spans="1:7" ht="25.5" x14ac:dyDescent="0.25">
      <c r="A55" s="3">
        <v>4</v>
      </c>
      <c r="B55" s="6" t="s">
        <v>100</v>
      </c>
      <c r="C55" s="6"/>
      <c r="D55" s="3"/>
      <c r="E55" s="3"/>
      <c r="F55" s="59"/>
      <c r="G55" s="75"/>
    </row>
    <row r="56" spans="1:7" x14ac:dyDescent="0.25">
      <c r="A56" s="3"/>
      <c r="B56" s="77"/>
      <c r="C56" s="77"/>
      <c r="D56" s="3"/>
      <c r="E56" s="3"/>
      <c r="F56" s="59"/>
      <c r="G56" s="75"/>
    </row>
    <row r="57" spans="1:7" ht="25.5" x14ac:dyDescent="0.25">
      <c r="A57" s="3"/>
      <c r="B57" s="6" t="s">
        <v>36</v>
      </c>
      <c r="C57" s="6"/>
      <c r="D57" s="3"/>
      <c r="E57" s="3"/>
      <c r="F57" s="59"/>
      <c r="G57" s="75"/>
    </row>
    <row r="58" spans="1:7" x14ac:dyDescent="0.25">
      <c r="A58" s="3"/>
      <c r="B58" s="4"/>
      <c r="C58" s="4"/>
      <c r="D58" s="3"/>
      <c r="E58" s="3"/>
      <c r="F58" s="59"/>
      <c r="G58" s="75"/>
    </row>
    <row r="59" spans="1:7" x14ac:dyDescent="0.25">
      <c r="A59" s="3"/>
      <c r="B59" s="6" t="s">
        <v>33</v>
      </c>
      <c r="C59" s="6"/>
      <c r="D59" s="3"/>
      <c r="E59" s="3"/>
      <c r="F59" s="59"/>
      <c r="G59" s="75"/>
    </row>
    <row r="60" spans="1:7" x14ac:dyDescent="0.25">
      <c r="A60" s="3">
        <v>4.0999999999999996</v>
      </c>
      <c r="B60" s="4" t="s">
        <v>17</v>
      </c>
      <c r="C60" s="4"/>
      <c r="D60" s="3">
        <v>48</v>
      </c>
      <c r="E60" s="3" t="s">
        <v>9</v>
      </c>
      <c r="F60" s="58"/>
      <c r="G60" s="73">
        <f t="shared" ref="G60:G65" si="2">D60*F60</f>
        <v>0</v>
      </c>
    </row>
    <row r="61" spans="1:7" x14ac:dyDescent="0.25">
      <c r="A61" s="3">
        <v>4.2</v>
      </c>
      <c r="B61" s="2" t="s">
        <v>18</v>
      </c>
      <c r="C61" s="2"/>
      <c r="D61" s="3">
        <v>5</v>
      </c>
      <c r="E61" s="3" t="s">
        <v>10</v>
      </c>
      <c r="F61" s="58"/>
      <c r="G61" s="73">
        <f t="shared" si="2"/>
        <v>0</v>
      </c>
    </row>
    <row r="62" spans="1:7" x14ac:dyDescent="0.25">
      <c r="A62" s="3">
        <v>4.3</v>
      </c>
      <c r="B62" s="2" t="s">
        <v>19</v>
      </c>
      <c r="C62" s="2"/>
      <c r="D62" s="3">
        <v>17</v>
      </c>
      <c r="E62" s="3" t="s">
        <v>10</v>
      </c>
      <c r="F62" s="58"/>
      <c r="G62" s="73">
        <f t="shared" si="2"/>
        <v>0</v>
      </c>
    </row>
    <row r="63" spans="1:7" x14ac:dyDescent="0.25">
      <c r="A63" s="3">
        <v>4.4000000000000004</v>
      </c>
      <c r="B63" s="2" t="s">
        <v>20</v>
      </c>
      <c r="C63" s="2"/>
      <c r="D63" s="3">
        <v>13</v>
      </c>
      <c r="E63" s="3" t="s">
        <v>10</v>
      </c>
      <c r="F63" s="58"/>
      <c r="G63" s="73">
        <f t="shared" si="2"/>
        <v>0</v>
      </c>
    </row>
    <row r="64" spans="1:7" x14ac:dyDescent="0.25">
      <c r="A64" s="3">
        <v>4.5</v>
      </c>
      <c r="B64" s="2" t="s">
        <v>21</v>
      </c>
      <c r="C64" s="2"/>
      <c r="D64" s="3">
        <v>5</v>
      </c>
      <c r="E64" s="3" t="s">
        <v>10</v>
      </c>
      <c r="F64" s="58"/>
      <c r="G64" s="73">
        <f t="shared" si="2"/>
        <v>0</v>
      </c>
    </row>
    <row r="65" spans="1:7" x14ac:dyDescent="0.25">
      <c r="A65" s="3">
        <v>4.5999999999999996</v>
      </c>
      <c r="B65" s="2" t="s">
        <v>34</v>
      </c>
      <c r="C65" s="2"/>
      <c r="D65" s="3">
        <v>2</v>
      </c>
      <c r="E65" s="3" t="s">
        <v>10</v>
      </c>
      <c r="F65" s="58"/>
      <c r="G65" s="73">
        <f t="shared" si="2"/>
        <v>0</v>
      </c>
    </row>
    <row r="66" spans="1:7" x14ac:dyDescent="0.25">
      <c r="A66" s="3"/>
      <c r="B66" s="2"/>
      <c r="C66" s="2"/>
      <c r="D66" s="3"/>
      <c r="E66" s="3"/>
      <c r="F66" s="59"/>
      <c r="G66" s="75"/>
    </row>
    <row r="67" spans="1:7" x14ac:dyDescent="0.25">
      <c r="A67" s="3"/>
      <c r="B67" s="18" t="s">
        <v>16</v>
      </c>
      <c r="C67" s="18"/>
      <c r="D67" s="3"/>
      <c r="E67" s="3"/>
      <c r="F67" s="59"/>
      <c r="G67" s="75"/>
    </row>
    <row r="68" spans="1:7" x14ac:dyDescent="0.25">
      <c r="A68" s="3">
        <v>4.7</v>
      </c>
      <c r="B68" s="2" t="s">
        <v>22</v>
      </c>
      <c r="C68" s="2"/>
      <c r="D68" s="3">
        <v>24</v>
      </c>
      <c r="E68" s="3" t="s">
        <v>10</v>
      </c>
      <c r="F68" s="58"/>
      <c r="G68" s="73">
        <f>D68*F68</f>
        <v>0</v>
      </c>
    </row>
    <row r="69" spans="1:7" x14ac:dyDescent="0.25">
      <c r="A69" s="3"/>
      <c r="B69" s="78"/>
      <c r="C69" s="78"/>
      <c r="D69" s="79"/>
      <c r="E69" s="79"/>
      <c r="F69" s="79"/>
      <c r="G69" s="80"/>
    </row>
    <row r="70" spans="1:7" x14ac:dyDescent="0.25">
      <c r="A70" s="3">
        <v>5</v>
      </c>
      <c r="B70" s="6" t="s">
        <v>102</v>
      </c>
      <c r="C70" s="6"/>
      <c r="D70" s="3"/>
      <c r="E70" s="3"/>
      <c r="F70" s="79"/>
      <c r="G70" s="80"/>
    </row>
    <row r="71" spans="1:7" x14ac:dyDescent="0.25">
      <c r="A71" s="3"/>
      <c r="B71" s="14"/>
      <c r="C71" s="14"/>
      <c r="D71" s="3"/>
      <c r="E71" s="3"/>
      <c r="F71" s="79"/>
      <c r="G71" s="80"/>
    </row>
    <row r="72" spans="1:7" ht="25.5" x14ac:dyDescent="0.25">
      <c r="A72" s="3"/>
      <c r="B72" s="6" t="s">
        <v>37</v>
      </c>
      <c r="C72" s="6"/>
      <c r="D72" s="3"/>
      <c r="E72" s="3"/>
      <c r="F72" s="79"/>
      <c r="G72" s="80"/>
    </row>
    <row r="73" spans="1:7" x14ac:dyDescent="0.25">
      <c r="A73" s="3">
        <v>5.0999999999999996</v>
      </c>
      <c r="B73" s="4" t="s">
        <v>23</v>
      </c>
      <c r="C73" s="4"/>
      <c r="D73" s="3">
        <v>45</v>
      </c>
      <c r="E73" s="3" t="s">
        <v>9</v>
      </c>
      <c r="F73" s="58"/>
      <c r="G73" s="73">
        <f>D73*F73</f>
        <v>0</v>
      </c>
    </row>
    <row r="74" spans="1:7" x14ac:dyDescent="0.25">
      <c r="A74" s="3">
        <v>5.2</v>
      </c>
      <c r="B74" s="2" t="s">
        <v>24</v>
      </c>
      <c r="C74" s="2"/>
      <c r="D74" s="3">
        <v>3</v>
      </c>
      <c r="E74" s="3" t="s">
        <v>10</v>
      </c>
      <c r="F74" s="58"/>
      <c r="G74" s="73">
        <f>D74*F74</f>
        <v>0</v>
      </c>
    </row>
    <row r="75" spans="1:7" x14ac:dyDescent="0.25">
      <c r="A75" s="3">
        <v>5.3</v>
      </c>
      <c r="B75" s="2" t="s">
        <v>25</v>
      </c>
      <c r="C75" s="2"/>
      <c r="D75" s="3">
        <v>16</v>
      </c>
      <c r="E75" s="3" t="s">
        <v>10</v>
      </c>
      <c r="F75" s="58"/>
      <c r="G75" s="73">
        <f>D75*F75</f>
        <v>0</v>
      </c>
    </row>
    <row r="76" spans="1:7" x14ac:dyDescent="0.25">
      <c r="A76" s="3">
        <v>5.4</v>
      </c>
      <c r="B76" s="2" t="s">
        <v>26</v>
      </c>
      <c r="C76" s="2"/>
      <c r="D76" s="3">
        <v>5</v>
      </c>
      <c r="E76" s="3" t="s">
        <v>10</v>
      </c>
      <c r="F76" s="58"/>
      <c r="G76" s="73">
        <f>D76*F76</f>
        <v>0</v>
      </c>
    </row>
    <row r="77" spans="1:7" x14ac:dyDescent="0.25">
      <c r="A77" s="3"/>
      <c r="B77" s="2"/>
      <c r="C77" s="2"/>
      <c r="D77" s="3"/>
      <c r="E77" s="3"/>
      <c r="F77" s="79"/>
      <c r="G77" s="80"/>
    </row>
    <row r="78" spans="1:7" x14ac:dyDescent="0.25">
      <c r="A78" s="3"/>
      <c r="B78" s="18" t="s">
        <v>16</v>
      </c>
      <c r="C78" s="18"/>
      <c r="D78" s="3"/>
      <c r="E78" s="3"/>
      <c r="F78" s="79"/>
      <c r="G78" s="80"/>
    </row>
    <row r="79" spans="1:7" x14ac:dyDescent="0.25">
      <c r="A79" s="3">
        <v>5.5</v>
      </c>
      <c r="B79" s="2" t="s">
        <v>27</v>
      </c>
      <c r="C79" s="2"/>
      <c r="D79" s="3">
        <v>23</v>
      </c>
      <c r="E79" s="3" t="s">
        <v>10</v>
      </c>
      <c r="F79" s="58"/>
      <c r="G79" s="73">
        <f>D79*F79</f>
        <v>0</v>
      </c>
    </row>
    <row r="80" spans="1:7" x14ac:dyDescent="0.25">
      <c r="A80" s="3"/>
      <c r="B80" s="78"/>
      <c r="C80" s="78"/>
      <c r="D80" s="79"/>
      <c r="E80" s="79"/>
      <c r="F80" s="79"/>
      <c r="G80" s="80"/>
    </row>
    <row r="81" spans="1:7" x14ac:dyDescent="0.25">
      <c r="A81" s="3">
        <v>6</v>
      </c>
      <c r="B81" s="6" t="s">
        <v>96</v>
      </c>
      <c r="C81" s="6"/>
      <c r="D81" s="3"/>
      <c r="E81" s="3"/>
      <c r="F81" s="79"/>
      <c r="G81" s="80"/>
    </row>
    <row r="82" spans="1:7" x14ac:dyDescent="0.25">
      <c r="A82" s="3"/>
      <c r="B82" s="4"/>
      <c r="C82" s="4"/>
      <c r="D82" s="3"/>
      <c r="E82" s="3"/>
      <c r="F82" s="79"/>
      <c r="G82" s="80"/>
    </row>
    <row r="83" spans="1:7" ht="25.5" x14ac:dyDescent="0.25">
      <c r="A83" s="3"/>
      <c r="B83" s="6" t="s">
        <v>103</v>
      </c>
      <c r="C83" s="6"/>
      <c r="D83" s="3"/>
      <c r="E83" s="3"/>
      <c r="F83" s="79"/>
      <c r="G83" s="80"/>
    </row>
    <row r="84" spans="1:7" x14ac:dyDescent="0.25">
      <c r="A84" s="3">
        <v>6.1</v>
      </c>
      <c r="B84" s="4" t="s">
        <v>17</v>
      </c>
      <c r="C84" s="4"/>
      <c r="D84" s="3">
        <v>20</v>
      </c>
      <c r="E84" s="3" t="s">
        <v>9</v>
      </c>
      <c r="F84" s="58"/>
      <c r="G84" s="73">
        <f t="shared" ref="G84:G89" si="3">D84*F84</f>
        <v>0</v>
      </c>
    </row>
    <row r="85" spans="1:7" x14ac:dyDescent="0.25">
      <c r="A85" s="68">
        <v>6.2</v>
      </c>
      <c r="B85" s="2" t="s">
        <v>18</v>
      </c>
      <c r="C85" s="2"/>
      <c r="D85" s="3">
        <v>3</v>
      </c>
      <c r="E85" s="3" t="s">
        <v>10</v>
      </c>
      <c r="F85" s="58"/>
      <c r="G85" s="73">
        <f t="shared" si="3"/>
        <v>0</v>
      </c>
    </row>
    <row r="86" spans="1:7" x14ac:dyDescent="0.25">
      <c r="A86" s="3">
        <v>6.3</v>
      </c>
      <c r="B86" s="2" t="s">
        <v>19</v>
      </c>
      <c r="C86" s="2"/>
      <c r="D86" s="3">
        <v>7</v>
      </c>
      <c r="E86" s="3" t="s">
        <v>10</v>
      </c>
      <c r="F86" s="58"/>
      <c r="G86" s="73">
        <f t="shared" si="3"/>
        <v>0</v>
      </c>
    </row>
    <row r="87" spans="1:7" x14ac:dyDescent="0.25">
      <c r="A87" s="68">
        <v>6.4</v>
      </c>
      <c r="B87" s="2" t="s">
        <v>20</v>
      </c>
      <c r="C87" s="2"/>
      <c r="D87" s="3">
        <v>6</v>
      </c>
      <c r="E87" s="3" t="s">
        <v>10</v>
      </c>
      <c r="F87" s="58"/>
      <c r="G87" s="73">
        <f t="shared" si="3"/>
        <v>0</v>
      </c>
    </row>
    <row r="88" spans="1:7" x14ac:dyDescent="0.25">
      <c r="A88" s="3">
        <v>6.5</v>
      </c>
      <c r="B88" s="2" t="s">
        <v>21</v>
      </c>
      <c r="C88" s="2"/>
      <c r="D88" s="3">
        <v>5</v>
      </c>
      <c r="E88" s="3" t="s">
        <v>10</v>
      </c>
      <c r="F88" s="58"/>
      <c r="G88" s="73">
        <f t="shared" si="3"/>
        <v>0</v>
      </c>
    </row>
    <row r="89" spans="1:7" x14ac:dyDescent="0.25">
      <c r="A89" s="68">
        <v>6.6</v>
      </c>
      <c r="B89" s="2" t="s">
        <v>34</v>
      </c>
      <c r="C89" s="2"/>
      <c r="D89" s="3">
        <v>1</v>
      </c>
      <c r="E89" s="3" t="s">
        <v>10</v>
      </c>
      <c r="F89" s="58"/>
      <c r="G89" s="73">
        <f t="shared" si="3"/>
        <v>0</v>
      </c>
    </row>
    <row r="90" spans="1:7" x14ac:dyDescent="0.25">
      <c r="A90" s="3"/>
      <c r="B90" s="2"/>
      <c r="C90" s="2"/>
      <c r="D90" s="3"/>
      <c r="E90" s="3"/>
      <c r="F90" s="79"/>
      <c r="G90" s="80"/>
    </row>
    <row r="91" spans="1:7" x14ac:dyDescent="0.25">
      <c r="A91" s="3"/>
      <c r="B91" s="18" t="s">
        <v>16</v>
      </c>
      <c r="C91" s="18"/>
      <c r="D91" s="3"/>
      <c r="E91" s="3"/>
      <c r="F91" s="79"/>
      <c r="G91" s="80"/>
    </row>
    <row r="92" spans="1:7" x14ac:dyDescent="0.25">
      <c r="A92" s="3">
        <v>6.7</v>
      </c>
      <c r="B92" s="2" t="s">
        <v>22</v>
      </c>
      <c r="C92" s="2"/>
      <c r="D92" s="3">
        <v>10</v>
      </c>
      <c r="E92" s="3" t="s">
        <v>10</v>
      </c>
      <c r="F92" s="58"/>
      <c r="G92" s="73">
        <f>D92*F92</f>
        <v>0</v>
      </c>
    </row>
    <row r="93" spans="1:7" x14ac:dyDescent="0.25">
      <c r="A93" s="65"/>
      <c r="B93" s="64"/>
      <c r="C93" s="64"/>
      <c r="D93" s="16"/>
      <c r="E93" s="16"/>
      <c r="F93" s="81"/>
      <c r="G93" s="64"/>
    </row>
    <row r="94" spans="1:7" x14ac:dyDescent="0.25">
      <c r="A94" s="3">
        <v>7</v>
      </c>
      <c r="B94" s="6" t="s">
        <v>102</v>
      </c>
      <c r="C94" s="6"/>
      <c r="D94" s="3"/>
      <c r="E94" s="3"/>
      <c r="F94" s="81"/>
      <c r="G94" s="64"/>
    </row>
    <row r="95" spans="1:7" x14ac:dyDescent="0.25">
      <c r="A95" s="3"/>
      <c r="B95" s="14"/>
      <c r="C95" s="14"/>
      <c r="D95" s="3"/>
      <c r="E95" s="3"/>
      <c r="F95" s="81"/>
      <c r="G95" s="64"/>
    </row>
    <row r="96" spans="1:7" x14ac:dyDescent="0.25">
      <c r="A96" s="3"/>
      <c r="B96" s="6" t="s">
        <v>38</v>
      </c>
      <c r="C96" s="6"/>
      <c r="D96" s="3"/>
      <c r="E96" s="3"/>
      <c r="F96" s="81"/>
      <c r="G96" s="64"/>
    </row>
    <row r="97" spans="1:7" x14ac:dyDescent="0.25">
      <c r="A97" s="3">
        <v>7.1</v>
      </c>
      <c r="B97" s="4" t="s">
        <v>23</v>
      </c>
      <c r="C97" s="4"/>
      <c r="D97" s="3">
        <v>10</v>
      </c>
      <c r="E97" s="3" t="s">
        <v>9</v>
      </c>
      <c r="F97" s="58"/>
      <c r="G97" s="73">
        <f>D97*F97</f>
        <v>0</v>
      </c>
    </row>
    <row r="98" spans="1:7" x14ac:dyDescent="0.25">
      <c r="A98" s="3">
        <v>7.2</v>
      </c>
      <c r="B98" s="2" t="s">
        <v>25</v>
      </c>
      <c r="C98" s="2"/>
      <c r="D98" s="3">
        <v>4</v>
      </c>
      <c r="E98" s="3" t="s">
        <v>10</v>
      </c>
      <c r="F98" s="58"/>
      <c r="G98" s="73">
        <f>D98*F98</f>
        <v>0</v>
      </c>
    </row>
    <row r="99" spans="1:7" x14ac:dyDescent="0.25">
      <c r="A99" s="3"/>
      <c r="B99" s="2"/>
      <c r="C99" s="2"/>
      <c r="D99" s="3"/>
      <c r="E99" s="3"/>
      <c r="F99" s="81"/>
      <c r="G99" s="64"/>
    </row>
    <row r="100" spans="1:7" x14ac:dyDescent="0.25">
      <c r="A100" s="3"/>
      <c r="B100" s="18" t="s">
        <v>16</v>
      </c>
      <c r="C100" s="18"/>
      <c r="D100" s="3"/>
      <c r="E100" s="3"/>
      <c r="F100" s="79"/>
      <c r="G100" s="80"/>
    </row>
    <row r="101" spans="1:7" x14ac:dyDescent="0.25">
      <c r="A101" s="3">
        <v>7.3</v>
      </c>
      <c r="B101" s="2" t="s">
        <v>27</v>
      </c>
      <c r="C101" s="2"/>
      <c r="D101" s="3">
        <v>5</v>
      </c>
      <c r="E101" s="3" t="s">
        <v>10</v>
      </c>
      <c r="F101" s="58"/>
      <c r="G101" s="73">
        <f>D101*F101</f>
        <v>0</v>
      </c>
    </row>
    <row r="102" spans="1:7" x14ac:dyDescent="0.25">
      <c r="A102" s="3"/>
      <c r="B102" s="82"/>
      <c r="C102" s="82"/>
      <c r="D102" s="3"/>
      <c r="E102" s="3"/>
      <c r="F102" s="58"/>
      <c r="G102" s="74"/>
    </row>
    <row r="103" spans="1:7" ht="25.5" x14ac:dyDescent="0.25">
      <c r="A103" s="3"/>
      <c r="B103" s="6" t="s">
        <v>61</v>
      </c>
      <c r="C103" s="6"/>
      <c r="D103" s="3"/>
      <c r="E103" s="3"/>
      <c r="F103" s="59"/>
      <c r="G103" s="75"/>
    </row>
    <row r="104" spans="1:7" x14ac:dyDescent="0.25">
      <c r="A104" s="3">
        <v>7.4</v>
      </c>
      <c r="B104" s="4" t="s">
        <v>45</v>
      </c>
      <c r="C104" s="4"/>
      <c r="D104" s="3">
        <v>60</v>
      </c>
      <c r="E104" s="3" t="s">
        <v>9</v>
      </c>
      <c r="F104" s="58"/>
      <c r="G104" s="73">
        <f>D104*F104</f>
        <v>0</v>
      </c>
    </row>
    <row r="105" spans="1:7" x14ac:dyDescent="0.25">
      <c r="A105" s="68">
        <v>7.5</v>
      </c>
      <c r="B105" s="2" t="s">
        <v>46</v>
      </c>
      <c r="C105" s="2"/>
      <c r="D105" s="3">
        <v>21</v>
      </c>
      <c r="E105" s="3" t="s">
        <v>10</v>
      </c>
      <c r="F105" s="58"/>
      <c r="G105" s="73">
        <f>D105*F105</f>
        <v>0</v>
      </c>
    </row>
    <row r="106" spans="1:7" x14ac:dyDescent="0.25">
      <c r="A106" s="3"/>
      <c r="B106" s="2"/>
      <c r="C106" s="2"/>
      <c r="D106" s="3"/>
      <c r="E106" s="3"/>
      <c r="F106" s="58"/>
      <c r="G106" s="73"/>
    </row>
    <row r="107" spans="1:7" x14ac:dyDescent="0.25">
      <c r="A107" s="3"/>
      <c r="B107" s="18" t="s">
        <v>16</v>
      </c>
      <c r="C107" s="18"/>
      <c r="D107" s="3"/>
      <c r="E107" s="3"/>
      <c r="F107" s="58"/>
      <c r="G107" s="73"/>
    </row>
    <row r="108" spans="1:7" x14ac:dyDescent="0.25">
      <c r="A108" s="3">
        <v>7.6</v>
      </c>
      <c r="B108" s="2" t="s">
        <v>47</v>
      </c>
      <c r="C108" s="2"/>
      <c r="D108" s="3">
        <v>30</v>
      </c>
      <c r="E108" s="3" t="s">
        <v>10</v>
      </c>
      <c r="F108" s="58"/>
      <c r="G108" s="73">
        <f>D108*F108</f>
        <v>0</v>
      </c>
    </row>
    <row r="109" spans="1:7" x14ac:dyDescent="0.25">
      <c r="A109" s="3"/>
      <c r="B109" s="2"/>
      <c r="C109" s="2"/>
      <c r="D109" s="3"/>
      <c r="E109" s="3"/>
      <c r="F109" s="58"/>
      <c r="G109" s="73"/>
    </row>
    <row r="110" spans="1:7" x14ac:dyDescent="0.25">
      <c r="A110" s="49"/>
      <c r="B110" s="14"/>
      <c r="C110" s="14"/>
      <c r="D110" s="3"/>
      <c r="E110" s="3"/>
      <c r="F110" s="59"/>
      <c r="G110" s="75"/>
    </row>
    <row r="111" spans="1:7" x14ac:dyDescent="0.25">
      <c r="A111" s="49"/>
      <c r="B111" s="4"/>
      <c r="C111" s="4"/>
      <c r="D111" s="3"/>
      <c r="E111" s="3"/>
      <c r="F111" s="59"/>
      <c r="G111" s="75"/>
    </row>
    <row r="112" spans="1:7" x14ac:dyDescent="0.25">
      <c r="A112" s="5"/>
      <c r="B112" s="89" t="s">
        <v>62</v>
      </c>
      <c r="C112" s="89"/>
      <c r="D112" s="89"/>
      <c r="E112" s="89"/>
      <c r="F112" s="89"/>
      <c r="G112" s="15">
        <f>SUM(G3:G111)</f>
        <v>0</v>
      </c>
    </row>
  </sheetData>
  <mergeCells count="1">
    <mergeCell ref="B112:F112"/>
  </mergeCells>
  <pageMargins left="0.70866141732283472" right="0.70866141732283472" top="0.74803149606299213" bottom="0.74803149606299213" header="0.31496062992125984" footer="0.31496062992125984"/>
  <pageSetup paperSize="9" scale="64" fitToHeight="0" orientation="portrait" r:id="rId1"/>
  <headerFooter>
    <oddFooter>&amp;A&amp;RPage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41206-3A06-4849-9D35-B56E65688B87}">
  <sheetPr>
    <pageSetUpPr fitToPage="1"/>
  </sheetPr>
  <dimension ref="A1:G38"/>
  <sheetViews>
    <sheetView tabSelected="1" view="pageBreakPreview" zoomScaleNormal="100" zoomScaleSheetLayoutView="100" workbookViewId="0">
      <selection activeCell="G18" sqref="G18"/>
    </sheetView>
  </sheetViews>
  <sheetFormatPr defaultRowHeight="12.75" x14ac:dyDescent="0.25"/>
  <cols>
    <col min="1" max="1" width="7.42578125" style="37" customWidth="1"/>
    <col min="2" max="3" width="2.85546875" style="26" customWidth="1"/>
    <col min="4" max="4" width="43.7109375" style="26" customWidth="1"/>
    <col min="5" max="5" width="5.140625" style="47" customWidth="1"/>
    <col min="6" max="6" width="14" style="37" customWidth="1"/>
    <col min="7" max="7" width="20.140625" style="48" customWidth="1"/>
    <col min="8" max="16384" width="9.140625" style="26"/>
  </cols>
  <sheetData>
    <row r="1" spans="1:7" x14ac:dyDescent="0.25">
      <c r="A1" s="23" t="s">
        <v>15</v>
      </c>
      <c r="B1" s="90" t="s">
        <v>11</v>
      </c>
      <c r="C1" s="91"/>
      <c r="D1" s="91"/>
      <c r="E1" s="91"/>
      <c r="F1" s="24" t="s">
        <v>12</v>
      </c>
      <c r="G1" s="25" t="s">
        <v>13</v>
      </c>
    </row>
    <row r="2" spans="1:7" x14ac:dyDescent="0.25">
      <c r="A2" s="16"/>
      <c r="B2" s="27"/>
      <c r="C2" s="27"/>
      <c r="D2" s="27"/>
      <c r="E2" s="28"/>
      <c r="F2" s="29"/>
      <c r="G2" s="30"/>
    </row>
    <row r="3" spans="1:7" ht="25.5" customHeight="1" x14ac:dyDescent="0.25">
      <c r="A3" s="3"/>
      <c r="B3" s="92" t="s">
        <v>104</v>
      </c>
      <c r="C3" s="92"/>
      <c r="D3" s="92"/>
      <c r="E3" s="93"/>
      <c r="F3" s="29"/>
      <c r="G3" s="31"/>
    </row>
    <row r="4" spans="1:7" ht="15.6" customHeight="1" x14ac:dyDescent="0.25">
      <c r="A4" s="3"/>
      <c r="B4" s="32"/>
      <c r="C4" s="33"/>
      <c r="E4" s="34"/>
      <c r="F4" s="35"/>
      <c r="G4" s="31"/>
    </row>
    <row r="5" spans="1:7" ht="15.6" customHeight="1" x14ac:dyDescent="0.25">
      <c r="A5" s="3"/>
      <c r="B5" s="94" t="s">
        <v>14</v>
      </c>
      <c r="C5" s="95"/>
      <c r="D5" s="95"/>
      <c r="E5" s="96"/>
      <c r="F5" s="29"/>
      <c r="G5" s="36"/>
    </row>
    <row r="6" spans="1:7" ht="15.6" customHeight="1" x14ac:dyDescent="0.25">
      <c r="A6" s="3"/>
      <c r="B6" s="32"/>
      <c r="C6" s="33"/>
      <c r="E6" s="34"/>
      <c r="F6" s="29"/>
      <c r="G6" s="36"/>
    </row>
    <row r="7" spans="1:7" ht="15.6" customHeight="1" x14ac:dyDescent="0.25">
      <c r="A7" s="3"/>
      <c r="B7" s="33"/>
      <c r="C7" s="33"/>
      <c r="E7" s="37"/>
      <c r="F7" s="38"/>
      <c r="G7" s="36"/>
    </row>
    <row r="8" spans="1:7" ht="15.6" customHeight="1" x14ac:dyDescent="0.25">
      <c r="A8" s="3" t="s">
        <v>2</v>
      </c>
      <c r="B8" s="97" t="s">
        <v>64</v>
      </c>
      <c r="C8" s="92"/>
      <c r="D8" s="92"/>
      <c r="E8" s="93"/>
      <c r="F8" s="39"/>
      <c r="G8" s="36">
        <v>0</v>
      </c>
    </row>
    <row r="9" spans="1:7" ht="15.6" customHeight="1" x14ac:dyDescent="0.25">
      <c r="A9" s="3"/>
      <c r="C9" s="33"/>
      <c r="E9" s="37"/>
      <c r="F9" s="39"/>
      <c r="G9" s="36"/>
    </row>
    <row r="10" spans="1:7" ht="15.6" customHeight="1" x14ac:dyDescent="0.25">
      <c r="A10" s="3"/>
      <c r="C10" s="33"/>
      <c r="E10" s="37"/>
      <c r="F10" s="39"/>
      <c r="G10" s="36"/>
    </row>
    <row r="11" spans="1:7" ht="15.6" customHeight="1" x14ac:dyDescent="0.25">
      <c r="A11" s="3" t="s">
        <v>3</v>
      </c>
      <c r="B11" s="97" t="s">
        <v>63</v>
      </c>
      <c r="C11" s="92"/>
      <c r="D11" s="92"/>
      <c r="E11" s="93"/>
      <c r="F11" s="39"/>
      <c r="G11" s="36">
        <v>0</v>
      </c>
    </row>
    <row r="12" spans="1:7" ht="15.6" customHeight="1" x14ac:dyDescent="0.25">
      <c r="A12" s="3"/>
      <c r="B12" s="63"/>
      <c r="C12" s="33"/>
      <c r="D12" s="33"/>
      <c r="E12" s="63"/>
      <c r="F12" s="39"/>
      <c r="G12" s="36"/>
    </row>
    <row r="13" spans="1:7" ht="15.6" customHeight="1" x14ac:dyDescent="0.25">
      <c r="A13" s="3" t="s">
        <v>92</v>
      </c>
      <c r="B13" s="97" t="s">
        <v>68</v>
      </c>
      <c r="C13" s="92"/>
      <c r="D13" s="92"/>
      <c r="E13" s="93"/>
      <c r="F13" s="39"/>
      <c r="G13" s="36">
        <v>0</v>
      </c>
    </row>
    <row r="14" spans="1:7" ht="15.6" customHeight="1" x14ac:dyDescent="0.25">
      <c r="A14" s="3"/>
      <c r="C14" s="33"/>
      <c r="E14" s="37"/>
      <c r="F14" s="39"/>
      <c r="G14" s="36"/>
    </row>
    <row r="15" spans="1:7" ht="15.6" customHeight="1" x14ac:dyDescent="0.25">
      <c r="A15" s="3"/>
      <c r="C15" s="33"/>
      <c r="D15" s="50" t="s">
        <v>66</v>
      </c>
      <c r="E15" s="37"/>
      <c r="F15" s="39"/>
      <c r="G15" s="36">
        <f>G8+G11+G13</f>
        <v>0</v>
      </c>
    </row>
    <row r="16" spans="1:7" ht="15.6" customHeight="1" x14ac:dyDescent="0.25">
      <c r="A16" s="3"/>
      <c r="C16" s="33"/>
      <c r="D16" s="26" t="s">
        <v>67</v>
      </c>
      <c r="E16" s="37"/>
      <c r="F16" s="39"/>
      <c r="G16" s="40">
        <f>G15*18%</f>
        <v>0</v>
      </c>
    </row>
    <row r="17" spans="1:7" ht="15.6" customHeight="1" x14ac:dyDescent="0.25">
      <c r="A17" s="3"/>
      <c r="C17" s="33"/>
      <c r="E17" s="37"/>
      <c r="F17" s="39"/>
      <c r="G17" s="40"/>
    </row>
    <row r="18" spans="1:7" ht="15.6" customHeight="1" x14ac:dyDescent="0.25">
      <c r="A18" s="3"/>
      <c r="C18" s="33"/>
      <c r="E18" s="37"/>
      <c r="F18" s="39"/>
      <c r="G18" s="40"/>
    </row>
    <row r="19" spans="1:7" ht="15.6" customHeight="1" x14ac:dyDescent="0.25">
      <c r="A19" s="3"/>
      <c r="C19" s="33"/>
      <c r="D19" s="33"/>
      <c r="E19" s="26"/>
      <c r="F19" s="39"/>
      <c r="G19" s="40"/>
    </row>
    <row r="20" spans="1:7" ht="15.6" customHeight="1" x14ac:dyDescent="0.25">
      <c r="A20" s="3"/>
      <c r="C20" s="33"/>
      <c r="E20" s="37"/>
      <c r="F20" s="39"/>
      <c r="G20" s="40"/>
    </row>
    <row r="21" spans="1:7" ht="15.6" customHeight="1" x14ac:dyDescent="0.25">
      <c r="A21" s="3"/>
      <c r="C21" s="33"/>
      <c r="E21" s="37"/>
      <c r="F21" s="39"/>
      <c r="G21" s="40"/>
    </row>
    <row r="22" spans="1:7" ht="15.6" customHeight="1" x14ac:dyDescent="0.25">
      <c r="A22" s="3"/>
      <c r="B22" s="41"/>
      <c r="C22" s="33"/>
      <c r="D22" s="33"/>
      <c r="E22" s="37"/>
      <c r="F22" s="39"/>
      <c r="G22" s="40"/>
    </row>
    <row r="23" spans="1:7" ht="15.6" customHeight="1" x14ac:dyDescent="0.25">
      <c r="A23" s="3"/>
      <c r="C23" s="33"/>
      <c r="E23" s="37"/>
      <c r="F23" s="39"/>
      <c r="G23" s="40"/>
    </row>
    <row r="24" spans="1:7" ht="15.6" customHeight="1" x14ac:dyDescent="0.25">
      <c r="A24" s="3"/>
      <c r="E24" s="37"/>
      <c r="F24" s="39"/>
      <c r="G24" s="40"/>
    </row>
    <row r="25" spans="1:7" ht="15.6" customHeight="1" x14ac:dyDescent="0.25">
      <c r="A25" s="3"/>
      <c r="C25" s="33"/>
      <c r="E25" s="37"/>
      <c r="F25" s="39"/>
      <c r="G25" s="40"/>
    </row>
    <row r="26" spans="1:7" ht="15.6" customHeight="1" x14ac:dyDescent="0.25">
      <c r="A26" s="3"/>
      <c r="C26" s="33"/>
      <c r="E26" s="37"/>
      <c r="F26" s="39"/>
      <c r="G26" s="40"/>
    </row>
    <row r="27" spans="1:7" ht="15.6" customHeight="1" x14ac:dyDescent="0.25">
      <c r="A27" s="3"/>
      <c r="B27" s="33"/>
      <c r="C27" s="33"/>
      <c r="E27" s="37"/>
      <c r="F27" s="39"/>
      <c r="G27" s="40"/>
    </row>
    <row r="28" spans="1:7" ht="15.6" customHeight="1" x14ac:dyDescent="0.25">
      <c r="A28" s="3"/>
      <c r="B28" s="33"/>
      <c r="C28" s="33"/>
      <c r="E28" s="37"/>
      <c r="F28" s="39"/>
      <c r="G28" s="40"/>
    </row>
    <row r="29" spans="1:7" ht="15.6" customHeight="1" x14ac:dyDescent="0.25">
      <c r="A29" s="3"/>
      <c r="B29" s="33"/>
      <c r="C29" s="33"/>
      <c r="E29" s="37"/>
      <c r="F29" s="39"/>
      <c r="G29" s="40"/>
    </row>
    <row r="30" spans="1:7" ht="15.6" customHeight="1" x14ac:dyDescent="0.25">
      <c r="A30" s="3"/>
      <c r="B30" s="33"/>
      <c r="C30" s="33"/>
      <c r="E30" s="37"/>
      <c r="F30" s="39"/>
      <c r="G30" s="40"/>
    </row>
    <row r="31" spans="1:7" ht="15.6" customHeight="1" x14ac:dyDescent="0.25">
      <c r="A31" s="3"/>
      <c r="B31" s="33"/>
      <c r="C31" s="33"/>
      <c r="E31" s="37"/>
      <c r="F31" s="39"/>
      <c r="G31" s="40"/>
    </row>
    <row r="32" spans="1:7" ht="15.6" customHeight="1" x14ac:dyDescent="0.25">
      <c r="A32" s="3"/>
      <c r="B32" s="33"/>
      <c r="C32" s="33"/>
      <c r="E32" s="37"/>
      <c r="F32" s="39"/>
      <c r="G32" s="40"/>
    </row>
    <row r="33" spans="1:7" ht="15.6" customHeight="1" x14ac:dyDescent="0.25">
      <c r="A33" s="3"/>
      <c r="B33" s="33"/>
      <c r="C33" s="33"/>
      <c r="E33" s="37"/>
      <c r="F33" s="39"/>
      <c r="G33" s="42"/>
    </row>
    <row r="34" spans="1:7" ht="15.6" customHeight="1" x14ac:dyDescent="0.25">
      <c r="A34" s="3"/>
      <c r="B34" s="33"/>
      <c r="C34" s="33"/>
      <c r="E34" s="37"/>
      <c r="F34" s="39"/>
      <c r="G34" s="40"/>
    </row>
    <row r="35" spans="1:7" ht="15.6" customHeight="1" x14ac:dyDescent="0.25">
      <c r="A35" s="3"/>
      <c r="B35" s="33"/>
      <c r="C35" s="33"/>
      <c r="E35" s="37"/>
      <c r="F35" s="39"/>
      <c r="G35" s="40"/>
    </row>
    <row r="36" spans="1:7" ht="15.6" customHeight="1" x14ac:dyDescent="0.25">
      <c r="A36" s="3"/>
      <c r="B36" s="33"/>
      <c r="C36" s="33"/>
      <c r="E36" s="37"/>
      <c r="F36" s="39"/>
      <c r="G36" s="40"/>
    </row>
    <row r="37" spans="1:7" ht="15.6" customHeight="1" x14ac:dyDescent="0.25">
      <c r="A37" s="3"/>
      <c r="B37" s="33"/>
      <c r="C37" s="33"/>
      <c r="D37" s="43"/>
      <c r="E37" s="37"/>
      <c r="F37" s="39"/>
      <c r="G37" s="40"/>
    </row>
    <row r="38" spans="1:7" ht="15.6" customHeight="1" x14ac:dyDescent="0.25">
      <c r="A38" s="44"/>
      <c r="B38" s="98" t="s">
        <v>65</v>
      </c>
      <c r="C38" s="99"/>
      <c r="D38" s="99"/>
      <c r="E38" s="100"/>
      <c r="F38" s="45"/>
      <c r="G38" s="46">
        <f>G15+G16</f>
        <v>0</v>
      </c>
    </row>
  </sheetData>
  <mergeCells count="7">
    <mergeCell ref="B1:E1"/>
    <mergeCell ref="B3:E3"/>
    <mergeCell ref="B5:E5"/>
    <mergeCell ref="B8:E8"/>
    <mergeCell ref="B11:E11"/>
    <mergeCell ref="B38:E38"/>
    <mergeCell ref="B13:E13"/>
  </mergeCells>
  <pageMargins left="0.7" right="0.7" top="0.75" bottom="0.75" header="0.3" footer="0.3"/>
  <pageSetup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PREAMBLES</vt:lpstr>
      <vt:lpstr>PIPELINES ABDULLAH</vt:lpstr>
      <vt:lpstr>PIPELINES KIVUNGE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QS. Edward Ngowi</dc:creator>
  <cp:lastModifiedBy>Ndeye Sambe</cp:lastModifiedBy>
  <cp:lastPrinted>2025-09-02T09:34:13Z</cp:lastPrinted>
  <dcterms:created xsi:type="dcterms:W3CDTF">2023-10-08T04:21:25Z</dcterms:created>
  <dcterms:modified xsi:type="dcterms:W3CDTF">2025-10-07T12:57:09Z</dcterms:modified>
</cp:coreProperties>
</file>