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clintonhealthaccessorg-my.sharepoint.com/personal/nsambe_clintonhealthaccess_org1/Documents/"/>
    </mc:Choice>
  </mc:AlternateContent>
  <xr:revisionPtr revIDLastSave="0" documentId="8_{0F3F9039-856B-466D-8F00-630D18CC77BC}" xr6:coauthVersionLast="47" xr6:coauthVersionMax="47" xr10:uidLastSave="{00000000-0000-0000-0000-000000000000}"/>
  <bookViews>
    <workbookView xWindow="-120" yWindow="-120" windowWidth="20730" windowHeight="11040" activeTab="3" xr2:uid="{A9B6F9EA-A6D1-467C-9211-01BD343C5E28}"/>
  </bookViews>
  <sheets>
    <sheet name="PREAMBLES" sheetId="14" r:id="rId1"/>
    <sheet name="PIPELINES ABDULLAH" sheetId="13" r:id="rId2"/>
    <sheet name="PIPELINES KIVUNGE" sheetId="12" r:id="rId3"/>
    <sheet name="SUMMARY" sheetId="7" r:id="rId4"/>
  </sheets>
  <definedNames>
    <definedName name="_xlnm.Print_Area" localSheetId="1">'PIPELINES ABDULLAH'!$A$1:$F$87</definedName>
    <definedName name="_xlnm.Print_Area" localSheetId="2">'PIPELINES KIVUNGE'!$A$1:$F$149</definedName>
    <definedName name="_xlnm.Print_Area" localSheetId="0">#N/A</definedName>
    <definedName name="_xlnm.Print_Area" localSheetId="3">#N/A</definedName>
    <definedName name="_xlnm.Print_Titles" localSheetId="1">#N/A</definedName>
    <definedName name="_xlnm.Print_Titles" localSheetId="2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4" i="14" l="1"/>
  <c r="F43" i="14" s="1"/>
  <c r="F35" i="14"/>
  <c r="F36" i="14"/>
  <c r="F37" i="14"/>
  <c r="F38" i="14"/>
  <c r="F39" i="14"/>
  <c r="F40" i="14"/>
  <c r="F33" i="14"/>
  <c r="F30" i="14"/>
  <c r="F17" i="12"/>
  <c r="F16" i="12"/>
  <c r="F15" i="12"/>
  <c r="F17" i="13"/>
  <c r="F16" i="13"/>
  <c r="F15" i="13"/>
  <c r="G14" i="7"/>
  <c r="F56" i="12"/>
  <c r="F39" i="12"/>
  <c r="F40" i="12"/>
  <c r="F38" i="12"/>
  <c r="F37" i="12"/>
  <c r="F36" i="12"/>
  <c r="F31" i="12"/>
  <c r="F30" i="12"/>
  <c r="F42" i="13"/>
  <c r="F43" i="13"/>
  <c r="F44" i="13"/>
  <c r="F37" i="13"/>
  <c r="F38" i="13"/>
  <c r="F41" i="13"/>
  <c r="F36" i="13"/>
  <c r="F31" i="13"/>
  <c r="F30" i="13"/>
  <c r="F29" i="13"/>
  <c r="F79" i="13"/>
  <c r="F58" i="13"/>
  <c r="F141" i="12"/>
  <c r="F27" i="12"/>
  <c r="F26" i="12"/>
  <c r="F28" i="13"/>
  <c r="F27" i="13"/>
  <c r="F137" i="12"/>
  <c r="F133" i="12"/>
  <c r="F130" i="12"/>
  <c r="F127" i="12"/>
  <c r="F124" i="12"/>
  <c r="F121" i="12"/>
  <c r="F116" i="12"/>
  <c r="F113" i="12"/>
  <c r="F112" i="12"/>
  <c r="F111" i="12"/>
  <c r="F110" i="12"/>
  <c r="F109" i="12"/>
  <c r="F106" i="12"/>
  <c r="F99" i="12"/>
  <c r="F96" i="12"/>
  <c r="F95" i="12"/>
  <c r="F94" i="12"/>
  <c r="F91" i="12"/>
  <c r="F86" i="12"/>
  <c r="F83" i="12"/>
  <c r="F82" i="12"/>
  <c r="F81" i="12"/>
  <c r="F80" i="12"/>
  <c r="F79" i="12"/>
  <c r="F76" i="12"/>
  <c r="F69" i="12"/>
  <c r="F66" i="12"/>
  <c r="F65" i="12"/>
  <c r="F64" i="12"/>
  <c r="F61" i="12"/>
  <c r="F55" i="12"/>
  <c r="F52" i="12"/>
  <c r="F51" i="12"/>
  <c r="F50" i="12"/>
  <c r="F49" i="12"/>
  <c r="F48" i="12"/>
  <c r="F45" i="12"/>
  <c r="F29" i="12"/>
  <c r="F28" i="12"/>
  <c r="F25" i="12"/>
  <c r="F24" i="12"/>
  <c r="I54" i="13"/>
  <c r="F83" i="13"/>
  <c r="F78" i="13"/>
  <c r="F75" i="13"/>
  <c r="F72" i="13"/>
  <c r="F69" i="13"/>
  <c r="F68" i="13"/>
  <c r="F67" i="13"/>
  <c r="F66" i="13"/>
  <c r="F63" i="13"/>
  <c r="F57" i="13"/>
  <c r="F54" i="13"/>
  <c r="F53" i="13"/>
  <c r="F52" i="13"/>
  <c r="F51" i="13"/>
  <c r="F50" i="13"/>
  <c r="F47" i="13"/>
  <c r="F26" i="13"/>
  <c r="F25" i="13"/>
  <c r="F24" i="13"/>
  <c r="I63" i="13"/>
  <c r="G15" i="7"/>
  <c r="G37" i="7"/>
  <c r="F87" i="13"/>
  <c r="F149" i="12"/>
</calcChain>
</file>

<file path=xl/sharedStrings.xml><?xml version="1.0" encoding="utf-8"?>
<sst xmlns="http://schemas.openxmlformats.org/spreadsheetml/2006/main" count="338" uniqueCount="140">
  <si>
    <t>ITEM</t>
  </si>
  <si>
    <t>AMOUNT</t>
  </si>
  <si>
    <t>A</t>
  </si>
  <si>
    <t>B</t>
  </si>
  <si>
    <t>QTY</t>
  </si>
  <si>
    <t>RATE</t>
  </si>
  <si>
    <t>Sum</t>
  </si>
  <si>
    <t xml:space="preserve">DESCRIPTION OF WORKS </t>
  </si>
  <si>
    <t xml:space="preserve">UNIT </t>
  </si>
  <si>
    <t>Item</t>
  </si>
  <si>
    <t>M</t>
  </si>
  <si>
    <t>Nr</t>
  </si>
  <si>
    <t>DESCRIPTION</t>
  </si>
  <si>
    <t>PAGE</t>
  </si>
  <si>
    <t>TOTAL        TSHS</t>
  </si>
  <si>
    <t>SUMMARY</t>
  </si>
  <si>
    <t xml:space="preserve">ITEM </t>
  </si>
  <si>
    <t xml:space="preserve">15mmØ X 0.9mm thick pipe </t>
  </si>
  <si>
    <t>15mmØ 90° elbows</t>
  </si>
  <si>
    <t>15mmØ straight couplers</t>
  </si>
  <si>
    <t>15x12mmØ reducing couplings</t>
  </si>
  <si>
    <t>15mm Ø equal-tees</t>
  </si>
  <si>
    <t>Brass munsen Rings – 15mmØ;</t>
  </si>
  <si>
    <t xml:space="preserve">12mmØ X 0.7mm thick pipe </t>
  </si>
  <si>
    <t>12mmØ 90° elbows</t>
  </si>
  <si>
    <t>12mmØ straight couplers</t>
  </si>
  <si>
    <t>12mm Ø equal-tees</t>
  </si>
  <si>
    <t>Brass munsen Rings – 12mmØ;</t>
  </si>
  <si>
    <t>Medical gas terminal units</t>
  </si>
  <si>
    <t>Master alarm unit</t>
  </si>
  <si>
    <t>Oxygen flowmetre with humidifier</t>
  </si>
  <si>
    <t>Area Alarm unit</t>
  </si>
  <si>
    <t xml:space="preserve">Allow for repairing and necessary interconnections </t>
  </si>
  <si>
    <t>ELEMENT NR.- 02- MEDICAL GAS PIPELINES (PROVISIONAL)</t>
  </si>
  <si>
    <t>From Tee entering Ground Floor (operating-room; recovery; postnatal; delivery-1&amp;2; antenatal)</t>
  </si>
  <si>
    <t>15mmØ General/Line Valve</t>
  </si>
  <si>
    <t>From Tee entering Second Floor-HDU</t>
  </si>
  <si>
    <t>w-to-E</t>
  </si>
  <si>
    <t>15mmØ equal-tees</t>
  </si>
  <si>
    <t>15mmØ Lockable General/Line Valve</t>
  </si>
  <si>
    <t>12x10mmØ reducing couplings</t>
  </si>
  <si>
    <t>12mmØ equal-tees</t>
  </si>
  <si>
    <t xml:space="preserve">10mmØ X 0.7mm thick pipe </t>
  </si>
  <si>
    <t>10mmØ straight couplers</t>
  </si>
  <si>
    <t>Brass munsen Rings – 10mmØ;</t>
  </si>
  <si>
    <t>Zone Service Valves</t>
  </si>
  <si>
    <t>Signal Cable</t>
  </si>
  <si>
    <t>ELEMENT NR.- 01- DEMOLITIONS AND ALTERATIONS (PROVISIONAL)</t>
  </si>
  <si>
    <t xml:space="preserve">Cut and make holes to concrete or block walls; make good the surfaces by appropriate fillings and finishings; </t>
  </si>
  <si>
    <t>Create trench by excavation not exceeding 650x500mm deep; cast 50mm thick plain-concrete-blinding grade-10 on the footing; 100mm thick blockwork to trench wall-surcaces by cement sand mortar 1:4; 12mm thick cement sand 1:3 plastering to blockwork-surfaces-internal; fabricate removable top covers (precast-reinforced with BRC); approximately 10 meters long;</t>
  </si>
  <si>
    <t>Control board</t>
  </si>
  <si>
    <t xml:space="preserve">25mmØ X 0.9mm thick pipe </t>
  </si>
  <si>
    <t>25mmØ 90° elbows</t>
  </si>
  <si>
    <t>25mmØ straight couplers</t>
  </si>
  <si>
    <t>25x15mmØ reducing couplings</t>
  </si>
  <si>
    <t>Brass munsen Rings – 25mmØ;</t>
  </si>
  <si>
    <t>Create trench by excavation not exceeding 650x500mm deep; cast 50mm thick plain-concrete-blinding grade-10 on the footing; 100mm thick blockwork to trench wall-surcaces by cement sand mortar 1:4; 12mm thick cement sand 1:3 plastering to blockwork-surfaces-internal; fabricate removable top covers (precast-reinforced with BRC); approximately 122 meters long;</t>
  </si>
  <si>
    <t>25mm Ø equal-tees</t>
  </si>
  <si>
    <t>Allow for introducing or repairing existing pipe-trunkings</t>
  </si>
  <si>
    <t>KIVUNGE DISTRICT HOSPITAL - UNGUJA</t>
  </si>
  <si>
    <t>ABDULLAH MZEE REGIONAL HOSPITAL - PEMBA</t>
  </si>
  <si>
    <t>MEDICAL GAS PIPELINES - ZANZIBAR</t>
  </si>
  <si>
    <t>SUB-TOTAL</t>
  </si>
  <si>
    <t>ADD; VAT 18%</t>
  </si>
  <si>
    <t>PREAMBLES</t>
  </si>
  <si>
    <t>BIDDING DOCUMENTS</t>
  </si>
  <si>
    <t>CLIENT</t>
  </si>
  <si>
    <t xml:space="preserve">CHAI Program: Essential Medicine Program.
Country: Tanzania
Address: P.O Box 77277 Dar Es Salaam, Tanzania.
Tel: +255-22-21219945
</t>
  </si>
  <si>
    <t>PROJECT MANAGER</t>
  </si>
  <si>
    <t>OHILIAB Consultancy Services, P.O. Box 3316, DAR ES SALAAM</t>
  </si>
  <si>
    <t>PROJECT NAME</t>
  </si>
  <si>
    <t>Instructions to Bidders</t>
  </si>
  <si>
    <t>Purchase Order</t>
  </si>
  <si>
    <t>Terms and Conditions; Clause 1 to 30</t>
  </si>
  <si>
    <t>Annex-A; 1- Consignee details and required shipping documents</t>
  </si>
  <si>
    <t xml:space="preserve">Annex-B; 1- 1- Supply and installation requirement; 2-Specifications of automatic oxygen change over panel and pipeline system; 3-Flowmeter specification; 4-Humidifier Specification; </t>
  </si>
  <si>
    <t>Appendix 1: Abdulla Mzee Regional Hospital design drawings</t>
  </si>
  <si>
    <t>Appendix 2: Kivunge District Hospital design drawings</t>
  </si>
  <si>
    <t>Appendix 3: Matrix of Issues to be Negotiated</t>
  </si>
  <si>
    <t>5.2.1</t>
  </si>
  <si>
    <t>5.2.3</t>
  </si>
  <si>
    <t>5.2.2</t>
  </si>
  <si>
    <t>5.2.4</t>
  </si>
  <si>
    <t>5.2.5</t>
  </si>
  <si>
    <t>5.2.6</t>
  </si>
  <si>
    <t>5.2.7</t>
  </si>
  <si>
    <t>UNFORESEEN WORK BY CLIENT</t>
  </si>
  <si>
    <t>The Bidder may state any unforeseen work substantiated with back-up-notes;</t>
  </si>
  <si>
    <t>The preparation of the bid shall be read in conjunction with the following bidding documents: -</t>
  </si>
  <si>
    <t>Recitals; [Reference, Description, Purchaser Information, Supplier Information, Contact Persons, Consignee Details, Applicable Incoterms, Delivery Locations, Delivery Date, Payment Schedules, Enclosures, Bills of Quantities (BOQs), Supplier Dossier (Technical Information; Proof of Quality; Warranties; Product Recall)]</t>
  </si>
  <si>
    <t>C</t>
  </si>
  <si>
    <t>Automatic Change-Over panel (Oxygen gas)</t>
  </si>
  <si>
    <t xml:space="preserve">The following assignment will only involve Installations and Commissioning only as the Equipment, Copper-pipes and Accessories such as elbows, reducers, couplers and tees will be provided;   </t>
  </si>
  <si>
    <t>Welding materials and welding are part of the assignment</t>
  </si>
  <si>
    <t>FIXING MEDICAL GAS PIPELINE SYSTEM (MGPS) EQUIPMENT, INSTALLATION AND COMMISSIONING AT ABDULLAH MZEE REGIONAL HOSPITAL</t>
  </si>
  <si>
    <t>Fixing Degreased Copper Tubes  (Pipes) and Accessories; screwed, welded and purged</t>
  </si>
  <si>
    <t>Fixing supply-Degreased Copper Tubes  (Pipes) and Accessories; screwed, welded and purged</t>
  </si>
  <si>
    <t>Fixing distribution-Degreased Copper Tubes  (Pipes) and Accessories; screwed, welded and purged</t>
  </si>
  <si>
    <t>MGPS Fittings or Units (to be provided)</t>
  </si>
  <si>
    <t>In-trench Copper-pipe; clipped to trench-wall-surfaces from the VIE-Tank to Maternity-plinth-wall-elbow; (to be provided)</t>
  </si>
  <si>
    <t>Free standing or clipped to surfaces; from Tee at maternity to upward through the wall; (to be provided)</t>
  </si>
  <si>
    <t>Free standing or clipped to surfaces; from Tee at maternity to pediatric/neonate-ward (at HDU corner) to; manifold; (to be provided)</t>
  </si>
  <si>
    <t>Extras - degressed copper fittings (to be provided)</t>
  </si>
  <si>
    <t>Clamps (to be provided)</t>
  </si>
  <si>
    <t>Free standing or clipped to surfaces; to all rooms in  maternity-block and pediatric/neonate-ward and; in EMD (to be provided)</t>
  </si>
  <si>
    <t>Free standing or clipped to surfaces; to all Points in  maternity-block and pediatric/neonate-ward and; in EMD (to be provided)</t>
  </si>
  <si>
    <t>ABDULLAH MZEE - INSTALLATIONS OF MEDICAL PIPELINES CARRIED TO SUMMARY</t>
  </si>
  <si>
    <t xml:space="preserve">KIVUNGE - INSTALLATIONS OF MEDICAL PIPELINES CARRIED TO SUMMARY </t>
  </si>
  <si>
    <t>FIXING MEDICAL GAS PIPELINE SYSTEM (MGPS) EQUIPMENT, INSTALLATION AND COMMISSIONING AT KIVUNGE DISTRICT HOSPITAL - UNGUJA</t>
  </si>
  <si>
    <t>In-trench Copper-pipe; clipped to trench-wall-surfaces from the Tee at OPD/Admin junction  to Maternity-plinth-wall-elbow; (to be provided)</t>
  </si>
  <si>
    <t>Free standing or clipped to surfaces (to be provided)</t>
  </si>
  <si>
    <t xml:space="preserve">Free standing or clipped to surfaces in the Maternity Ward Ground Floor-(operating-room; recovery; postnatal; delivery-1&amp;2; antenatal); (to be provided)  </t>
  </si>
  <si>
    <t xml:space="preserve">From Tee entering First Floor-Pediatric ward (PICU; General-Neonate; Padeatric ward-1&amp;2; NICU) </t>
  </si>
  <si>
    <t xml:space="preserve">Free standing or clipped to surfaces in the First Floor-Pediatric ward (PICU; General-Neonate; Padeatric ward-1&amp;2; NICU) (to be provided) </t>
  </si>
  <si>
    <t xml:space="preserve">Free standing or clipped to surfaces in the Second Floor-HDU; (to be provided) </t>
  </si>
  <si>
    <t>Extras - degressed copper fittings; (to be provided)</t>
  </si>
  <si>
    <t>Free standing or clipped to surfaces; to all Points in  maternity-block and pediatric/neonate-ward and; (to be provided)</t>
  </si>
  <si>
    <t xml:space="preserve">Installations and Commission of Medical Gas Pipeline System (MGPS) at Abdulla Mzee Regional Hospital in Pemba and, Kivunge District Hospital in Unguja, Zanzibar </t>
  </si>
  <si>
    <t>The Clinton Health Access Initiative (CHAI), a sub-grantee of FHi360 under the EpiC project engages the services of a reputable and capable vendor  to install Medical Gas Pipeline System (MGPS) including equipment, accessories and commission the same at Abdulla Mzee Regional Hospital - Pemba and Kivunge District Hospital - Unguja in Zanzibar as part of the efforts to improve medical Oxygen availability as per stated requirements</t>
  </si>
  <si>
    <t>INSTALLATIONS &amp; COMMISSIONING OF  PIPELINES SYSTEM (MGPS) - ZANZIBAR</t>
  </si>
  <si>
    <t>HEALTH AND SAFETY</t>
  </si>
  <si>
    <t>Maintaining all safety equipment, personal protective equipment and any other assistance and equipment required to gain access to work areas</t>
  </si>
  <si>
    <t>The Bidder is expected to undertake the installations and commissioning only entailing that supply of all equipment / goods for installations will be provided, BUT all materials for welding plus the ones associated with civil-works, testing and commissioning are required;</t>
  </si>
  <si>
    <t>Ready to work with the equipment-supplier in case of equipment-weaknesses or defects</t>
  </si>
  <si>
    <t>COLLABORATIONS</t>
  </si>
  <si>
    <t>Proper procedures for replacement of defective equipment or pipes</t>
  </si>
  <si>
    <t>Critical requirements/guidelines prior-to-installations</t>
  </si>
  <si>
    <t>Third-party inspections by Tanzania Medical and Drugs Authority (TMDA) or Zanzibar Medical and Drugs Authority (ZMDA) after installations on site are mandatory</t>
  </si>
  <si>
    <t>Conducting joint-user-trainings</t>
  </si>
  <si>
    <t>INSTALLATIONS ONLY</t>
  </si>
  <si>
    <t xml:space="preserve">NOTES: - </t>
  </si>
  <si>
    <t>THE INSTALLER IS REQUIRED TO ATTEND THE ENTIRE ELEMENT NR-01 - DEMOLITIONS AND ALTERATIONS AS DEFINED;</t>
  </si>
  <si>
    <t>THE INSTALLER IS REQUIRED TO INSTALL ONLY ELEMENT NR-02; ALL EQUIPMENT, PIPES AND ACCESSORIES WILL BE PROVIDED BY ANOTHER SUPPLIER;</t>
  </si>
  <si>
    <t>N</t>
  </si>
  <si>
    <t>N1</t>
  </si>
  <si>
    <t>N2</t>
  </si>
  <si>
    <t>N3</t>
  </si>
  <si>
    <t>THE INSTALLER IS REQUIRED TO ALLOW SUM AMOUNT UNDER ELEMENT NR-03 FOR REPAIRING TO BE SPENT UPON APPROVALOF CHAI/A&amp;E</t>
  </si>
  <si>
    <t>ELEMENT - NR-03; REPAIR (IF ANY) AND CONNECT OLD PIPELINE OF EXISTING WARDS WITH NEW NETWORKS - ABDULLA MZEE HOSPITAL</t>
  </si>
  <si>
    <t>ELEMENT NR - 03; REPAIR (IF ANY) AND CONNECT OLD PIPELINE OF EXISTING WARDS WITH NEW NETWORKS - KIVUNGE DH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</si>
</sst>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72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b/>
      <i/>
      <sz val="10"/>
      <name val="Tahoma"/>
      <family val="2"/>
    </font>
    <font>
      <b/>
      <u/>
      <sz val="10"/>
      <name val="Tahoma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Tahom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96">
    <xf numFmtId="0" fontId="0" fillId="0" borderId="0" xfId="0"/>
    <xf numFmtId="0" fontId="3" fillId="0" borderId="1" xfId="0" applyFont="1" applyBorder="1" applyAlignment="1">
      <alignment horizontal="left" vertical="top" wrapText="1" indent="2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43" fontId="2" fillId="0" borderId="2" xfId="1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 indent="2"/>
    </xf>
    <xf numFmtId="2" fontId="3" fillId="0" borderId="1" xfId="0" applyNumberFormat="1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172" fontId="2" fillId="0" borderId="2" xfId="4" applyNumberFormat="1" applyFont="1" applyFill="1" applyBorder="1" applyAlignment="1">
      <alignment horizontal="center" vertical="top" wrapText="1"/>
    </xf>
    <xf numFmtId="43" fontId="2" fillId="0" borderId="2" xfId="4" applyFont="1" applyFill="1" applyBorder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172" fontId="2" fillId="0" borderId="4" xfId="4" applyNumberFormat="1" applyFont="1" applyFill="1" applyBorder="1" applyAlignment="1">
      <alignment horizontal="center" vertical="top" wrapText="1"/>
    </xf>
    <xf numFmtId="43" fontId="2" fillId="0" borderId="5" xfId="4" applyFont="1" applyFill="1" applyBorder="1" applyAlignment="1">
      <alignment horizontal="center" vertical="top" wrapText="1"/>
    </xf>
    <xf numFmtId="43" fontId="2" fillId="0" borderId="1" xfId="4" applyFont="1" applyFill="1" applyBorder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3" fillId="0" borderId="4" xfId="0" applyFont="1" applyBorder="1" applyAlignment="1">
      <alignment vertical="top" wrapText="1"/>
    </xf>
    <xf numFmtId="43" fontId="3" fillId="0" borderId="1" xfId="4" applyFont="1" applyFill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172" fontId="3" fillId="0" borderId="4" xfId="4" applyNumberFormat="1" applyFont="1" applyFill="1" applyBorder="1" applyAlignment="1">
      <alignment horizontal="right" vertical="top" wrapText="1"/>
    </xf>
    <xf numFmtId="172" fontId="3" fillId="0" borderId="4" xfId="4" applyNumberFormat="1" applyFont="1" applyFill="1" applyBorder="1" applyAlignment="1">
      <alignment horizontal="center" vertical="top" wrapText="1"/>
    </xf>
    <xf numFmtId="43" fontId="3" fillId="0" borderId="1" xfId="4" applyFont="1" applyFill="1" applyBorder="1" applyAlignment="1">
      <alignment horizontal="right" vertical="top" wrapText="1"/>
    </xf>
    <xf numFmtId="0" fontId="3" fillId="0" borderId="4" xfId="0" applyFont="1" applyBorder="1" applyAlignment="1">
      <alignment horizontal="left" vertical="top" wrapText="1"/>
    </xf>
    <xf numFmtId="43" fontId="3" fillId="0" borderId="1" xfId="4" applyFont="1" applyFill="1" applyBorder="1" applyAlignment="1">
      <alignment vertical="top" wrapText="1"/>
    </xf>
    <xf numFmtId="43" fontId="3" fillId="0" borderId="0" xfId="4" applyFont="1" applyFill="1" applyAlignment="1">
      <alignment vertical="top" wrapText="1"/>
    </xf>
    <xf numFmtId="0" fontId="3" fillId="0" borderId="5" xfId="0" applyFont="1" applyBorder="1" applyAlignment="1">
      <alignment horizontal="center" vertical="top" wrapText="1"/>
    </xf>
    <xf numFmtId="172" fontId="3" fillId="0" borderId="6" xfId="4" applyNumberFormat="1" applyFont="1" applyFill="1" applyBorder="1" applyAlignment="1">
      <alignment horizontal="right" vertical="top" wrapText="1"/>
    </xf>
    <xf numFmtId="43" fontId="3" fillId="0" borderId="5" xfId="4" applyFont="1" applyFill="1" applyBorder="1" applyAlignment="1">
      <alignment horizontal="right" vertical="top" wrapText="1"/>
    </xf>
    <xf numFmtId="172" fontId="3" fillId="0" borderId="0" xfId="4" applyNumberFormat="1" applyFont="1" applyFill="1" applyBorder="1" applyAlignment="1">
      <alignment horizontal="center" vertical="top" wrapText="1"/>
    </xf>
    <xf numFmtId="43" fontId="3" fillId="0" borderId="0" xfId="4" applyFont="1" applyFill="1" applyBorder="1" applyAlignment="1">
      <alignment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0" xfId="0" applyFont="1" applyAlignment="1">
      <alignment horizontal="right" vertical="top" wrapText="1"/>
    </xf>
    <xf numFmtId="172" fontId="2" fillId="0" borderId="2" xfId="5" applyNumberFormat="1" applyFont="1" applyFill="1" applyBorder="1" applyAlignment="1">
      <alignment horizontal="center" vertical="top" wrapText="1"/>
    </xf>
    <xf numFmtId="0" fontId="7" fillId="0" borderId="0" xfId="0" applyFont="1" applyAlignment="1">
      <alignment vertical="top" wrapText="1"/>
    </xf>
    <xf numFmtId="172" fontId="3" fillId="0" borderId="1" xfId="5" applyNumberFormat="1" applyFont="1" applyFill="1" applyBorder="1" applyAlignment="1">
      <alignment horizontal="center" vertical="top" wrapText="1"/>
    </xf>
    <xf numFmtId="43" fontId="3" fillId="0" borderId="1" xfId="2" applyFont="1" applyFill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top" wrapText="1"/>
    </xf>
    <xf numFmtId="172" fontId="8" fillId="0" borderId="1" xfId="5" applyNumberFormat="1" applyFont="1" applyFill="1" applyBorder="1" applyAlignment="1">
      <alignment vertical="top" wrapText="1"/>
    </xf>
    <xf numFmtId="43" fontId="8" fillId="0" borderId="1" xfId="2" applyFont="1" applyFill="1" applyBorder="1" applyAlignment="1">
      <alignment horizontal="center" vertical="top" wrapText="1"/>
    </xf>
    <xf numFmtId="43" fontId="3" fillId="0" borderId="1" xfId="1" applyFont="1" applyFill="1" applyBorder="1" applyAlignment="1">
      <alignment vertical="top" wrapText="1"/>
    </xf>
    <xf numFmtId="172" fontId="3" fillId="0" borderId="1" xfId="5" applyNumberFormat="1" applyFont="1" applyFill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43" fontId="3" fillId="0" borderId="2" xfId="1" applyFont="1" applyFill="1" applyBorder="1" applyAlignment="1">
      <alignment vertical="top" wrapText="1"/>
    </xf>
    <xf numFmtId="43" fontId="3" fillId="0" borderId="2" xfId="2" applyFont="1" applyFill="1" applyBorder="1" applyAlignment="1">
      <alignment horizontal="center" vertical="top" wrapText="1"/>
    </xf>
    <xf numFmtId="0" fontId="3" fillId="0" borderId="0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172" fontId="2" fillId="0" borderId="8" xfId="5" applyNumberFormat="1" applyFont="1" applyFill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wrapText="1"/>
    </xf>
    <xf numFmtId="172" fontId="3" fillId="0" borderId="1" xfId="5" applyNumberFormat="1" applyFont="1" applyFill="1" applyBorder="1" applyAlignment="1">
      <alignment horizontal="center" wrapText="1"/>
    </xf>
    <xf numFmtId="43" fontId="3" fillId="0" borderId="10" xfId="2" applyFont="1" applyFill="1" applyBorder="1" applyAlignment="1">
      <alignment horizontal="center" wrapText="1"/>
    </xf>
    <xf numFmtId="0" fontId="3" fillId="0" borderId="11" xfId="0" applyFont="1" applyBorder="1" applyAlignment="1">
      <alignment horizontal="center" vertical="top" wrapText="1"/>
    </xf>
    <xf numFmtId="0" fontId="3" fillId="0" borderId="10" xfId="0" applyFont="1" applyBorder="1" applyAlignment="1">
      <alignment vertical="top" wrapText="1"/>
    </xf>
    <xf numFmtId="43" fontId="3" fillId="0" borderId="10" xfId="2" applyFont="1" applyFill="1" applyBorder="1" applyAlignment="1">
      <alignment horizontal="center" vertical="top" wrapText="1"/>
    </xf>
    <xf numFmtId="43" fontId="3" fillId="0" borderId="4" xfId="2" applyFont="1" applyFill="1" applyBorder="1" applyAlignment="1">
      <alignment horizontal="center" vertical="top" wrapText="1"/>
    </xf>
    <xf numFmtId="43" fontId="3" fillId="0" borderId="10" xfId="5" applyFont="1" applyFill="1" applyBorder="1" applyAlignment="1">
      <alignment vertical="top" wrapText="1"/>
    </xf>
    <xf numFmtId="43" fontId="3" fillId="0" borderId="1" xfId="5" applyFont="1" applyFill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3" fillId="0" borderId="4" xfId="0" applyFont="1" applyBorder="1" applyAlignment="1">
      <alignment horizontal="right" vertical="top" wrapText="1"/>
    </xf>
    <xf numFmtId="0" fontId="2" fillId="0" borderId="1" xfId="0" applyFont="1" applyBorder="1" applyAlignment="1">
      <alignment horizontal="right" vertical="top" wrapText="1"/>
    </xf>
    <xf numFmtId="43" fontId="2" fillId="0" borderId="4" xfId="1" applyFont="1" applyBorder="1" applyAlignment="1">
      <alignment vertical="top" wrapText="1"/>
    </xf>
    <xf numFmtId="172" fontId="2" fillId="0" borderId="1" xfId="5" applyNumberFormat="1" applyFont="1" applyFill="1" applyBorder="1" applyAlignment="1">
      <alignment horizontal="center" vertical="top" wrapText="1"/>
    </xf>
    <xf numFmtId="0" fontId="3" fillId="0" borderId="4" xfId="0" applyFont="1" applyBorder="1" applyAlignment="1">
      <alignment horizontal="left" vertical="top" wrapText="1" indent="2"/>
    </xf>
    <xf numFmtId="43" fontId="3" fillId="0" borderId="1" xfId="2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top" wrapText="1"/>
    </xf>
    <xf numFmtId="172" fontId="3" fillId="0" borderId="1" xfId="5" applyNumberFormat="1" applyFont="1" applyFill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left" vertical="top" wrapText="1"/>
    </xf>
  </cellXfs>
  <cellStyles count="9">
    <cellStyle name="Comma" xfId="1" builtinId="3"/>
    <cellStyle name="Comma 10" xfId="2" xr:uid="{E8BB2C65-E821-41CF-B491-5573C1A371DD}"/>
    <cellStyle name="Comma 17 34 3 2 2" xfId="3" xr:uid="{F2F5D8CA-3B4C-41EF-8E15-53C67C254108}"/>
    <cellStyle name="Comma 2 2 3" xfId="4" xr:uid="{70450401-B949-41B8-9920-FA7D28C3FD08}"/>
    <cellStyle name="Comma 5" xfId="5" xr:uid="{1F4F60F0-A5C9-4D89-9AAF-EAB7640605CE}"/>
    <cellStyle name="Normal" xfId="0" builtinId="0"/>
    <cellStyle name="Normal - Style1" xfId="6" xr:uid="{660D5EBD-4C3A-46E9-B6D5-42DE7EFEBDF3}"/>
    <cellStyle name="Normal 11" xfId="7" xr:uid="{BEF87A8A-671B-4CAB-837C-82C8CC8BF235}"/>
    <cellStyle name="Normal 2 3" xfId="8" xr:uid="{996A4F15-019A-4F18-B632-D63C6659A96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1640C-D50C-4E18-A587-2BE8738376EB}">
  <dimension ref="A1:F43"/>
  <sheetViews>
    <sheetView view="pageBreakPreview" zoomScaleNormal="100" zoomScaleSheetLayoutView="100" workbookViewId="0">
      <selection activeCell="F9" sqref="F9"/>
    </sheetView>
  </sheetViews>
  <sheetFormatPr defaultRowHeight="12.75" x14ac:dyDescent="0.25"/>
  <cols>
    <col min="1" max="1" width="6.7109375" style="42" bestFit="1" customWidth="1"/>
    <col min="2" max="2" width="57.7109375" style="42" customWidth="1"/>
    <col min="3" max="3" width="7.42578125" style="42" customWidth="1"/>
    <col min="4" max="4" width="7.85546875" style="42" customWidth="1"/>
    <col min="5" max="5" width="13.5703125" style="42" customWidth="1"/>
    <col min="6" max="6" width="16.5703125" style="42" customWidth="1"/>
    <col min="7" max="16384" width="9.140625" style="42"/>
  </cols>
  <sheetData>
    <row r="1" spans="1:6" x14ac:dyDescent="0.25">
      <c r="A1" s="13" t="s">
        <v>0</v>
      </c>
      <c r="B1" s="13" t="s">
        <v>7</v>
      </c>
      <c r="C1" s="13" t="s">
        <v>4</v>
      </c>
      <c r="D1" s="13" t="s">
        <v>8</v>
      </c>
      <c r="E1" s="41" t="s">
        <v>5</v>
      </c>
      <c r="F1" s="13" t="s">
        <v>1</v>
      </c>
    </row>
    <row r="2" spans="1:6" x14ac:dyDescent="0.25">
      <c r="A2" s="2"/>
      <c r="B2" s="7"/>
      <c r="C2" s="2"/>
      <c r="D2" s="2"/>
      <c r="E2" s="43"/>
      <c r="F2" s="2"/>
    </row>
    <row r="3" spans="1:6" x14ac:dyDescent="0.25">
      <c r="A3" s="2"/>
      <c r="B3" s="6" t="s">
        <v>64</v>
      </c>
      <c r="C3" s="2"/>
      <c r="D3" s="2"/>
      <c r="E3" s="43"/>
      <c r="F3" s="2"/>
    </row>
    <row r="4" spans="1:6" x14ac:dyDescent="0.25">
      <c r="A4" s="2">
        <v>1</v>
      </c>
      <c r="B4" s="7" t="s">
        <v>70</v>
      </c>
      <c r="C4" s="2"/>
      <c r="D4" s="2"/>
      <c r="E4" s="43"/>
      <c r="F4" s="2"/>
    </row>
    <row r="5" spans="1:6" ht="38.25" x14ac:dyDescent="0.25">
      <c r="A5" s="2"/>
      <c r="B5" s="7" t="s">
        <v>117</v>
      </c>
      <c r="C5" s="2"/>
      <c r="D5" s="2"/>
      <c r="E5" s="43"/>
      <c r="F5" s="2"/>
    </row>
    <row r="6" spans="1:6" x14ac:dyDescent="0.25">
      <c r="A6" s="2"/>
      <c r="B6" s="7"/>
      <c r="C6" s="2"/>
      <c r="D6" s="2"/>
      <c r="E6" s="43"/>
      <c r="F6" s="2"/>
    </row>
    <row r="7" spans="1:6" x14ac:dyDescent="0.25">
      <c r="A7" s="2">
        <v>2</v>
      </c>
      <c r="B7" s="7" t="s">
        <v>12</v>
      </c>
      <c r="C7" s="2"/>
      <c r="D7" s="2"/>
      <c r="E7" s="43"/>
      <c r="F7" s="2"/>
    </row>
    <row r="8" spans="1:6" ht="89.25" x14ac:dyDescent="0.25">
      <c r="A8" s="2">
        <v>2.1</v>
      </c>
      <c r="B8" s="7" t="s">
        <v>118</v>
      </c>
      <c r="C8" s="2"/>
      <c r="D8" s="2"/>
      <c r="E8" s="43"/>
      <c r="F8" s="2"/>
    </row>
    <row r="9" spans="1:6" ht="63.75" x14ac:dyDescent="0.25">
      <c r="A9" s="2">
        <v>2.2000000000000002</v>
      </c>
      <c r="B9" s="7" t="s">
        <v>122</v>
      </c>
      <c r="C9" s="2"/>
      <c r="D9" s="2"/>
      <c r="E9" s="43"/>
      <c r="F9" s="2"/>
    </row>
    <row r="10" spans="1:6" x14ac:dyDescent="0.25">
      <c r="A10" s="2"/>
      <c r="B10" s="7"/>
      <c r="C10" s="2"/>
      <c r="D10" s="2"/>
      <c r="E10" s="43"/>
      <c r="F10" s="2"/>
    </row>
    <row r="11" spans="1:6" x14ac:dyDescent="0.25">
      <c r="A11" s="2">
        <v>3</v>
      </c>
      <c r="B11" s="7" t="s">
        <v>66</v>
      </c>
      <c r="C11" s="2"/>
      <c r="D11" s="2"/>
      <c r="E11" s="43"/>
      <c r="F11" s="44"/>
    </row>
    <row r="12" spans="1:6" ht="55.5" customHeight="1" x14ac:dyDescent="0.25">
      <c r="A12" s="2"/>
      <c r="B12" s="7" t="s">
        <v>67</v>
      </c>
      <c r="C12" s="2"/>
      <c r="D12" s="2"/>
      <c r="E12" s="43"/>
      <c r="F12" s="44"/>
    </row>
    <row r="13" spans="1:6" x14ac:dyDescent="0.25">
      <c r="A13" s="39"/>
      <c r="B13" s="7"/>
      <c r="C13" s="2"/>
      <c r="D13" s="2"/>
      <c r="E13" s="43"/>
      <c r="F13" s="44"/>
    </row>
    <row r="14" spans="1:6" x14ac:dyDescent="0.25">
      <c r="A14" s="2">
        <v>4</v>
      </c>
      <c r="B14" s="3" t="s">
        <v>68</v>
      </c>
      <c r="C14" s="2"/>
      <c r="D14" s="2"/>
      <c r="E14" s="43"/>
      <c r="F14" s="2"/>
    </row>
    <row r="15" spans="1:6" x14ac:dyDescent="0.25">
      <c r="A15" s="2"/>
      <c r="B15" s="7" t="s">
        <v>69</v>
      </c>
      <c r="C15" s="2"/>
      <c r="D15" s="2"/>
      <c r="E15" s="43"/>
      <c r="F15" s="7"/>
    </row>
    <row r="16" spans="1:6" x14ac:dyDescent="0.25">
      <c r="A16" s="2"/>
      <c r="B16" s="7"/>
      <c r="C16" s="2"/>
      <c r="D16" s="2"/>
      <c r="E16" s="43"/>
      <c r="F16" s="7"/>
    </row>
    <row r="17" spans="1:6" x14ac:dyDescent="0.25">
      <c r="A17" s="2">
        <v>5</v>
      </c>
      <c r="B17" s="3" t="s">
        <v>65</v>
      </c>
      <c r="C17" s="2"/>
      <c r="D17" s="2"/>
      <c r="E17" s="43"/>
      <c r="F17" s="7"/>
    </row>
    <row r="18" spans="1:6" ht="25.5" x14ac:dyDescent="0.25">
      <c r="A18" s="2"/>
      <c r="B18" s="7" t="s">
        <v>88</v>
      </c>
      <c r="C18" s="2"/>
      <c r="D18" s="2"/>
      <c r="E18" s="43"/>
      <c r="F18" s="44"/>
    </row>
    <row r="19" spans="1:6" x14ac:dyDescent="0.25">
      <c r="A19" s="2">
        <v>5.0999999999999996</v>
      </c>
      <c r="B19" s="3" t="s">
        <v>71</v>
      </c>
      <c r="C19" s="2"/>
      <c r="D19" s="2"/>
      <c r="E19" s="43"/>
      <c r="F19" s="44"/>
    </row>
    <row r="20" spans="1:6" x14ac:dyDescent="0.25">
      <c r="A20" s="2">
        <v>5.2</v>
      </c>
      <c r="B20" s="45" t="s">
        <v>72</v>
      </c>
      <c r="C20" s="46"/>
      <c r="D20" s="46"/>
      <c r="E20" s="47"/>
      <c r="F20" s="48"/>
    </row>
    <row r="21" spans="1:6" ht="63.75" x14ac:dyDescent="0.25">
      <c r="A21" s="2" t="s">
        <v>79</v>
      </c>
      <c r="B21" s="3" t="s">
        <v>89</v>
      </c>
      <c r="C21" s="2"/>
      <c r="D21" s="2"/>
      <c r="E21" s="49"/>
      <c r="F21" s="44"/>
    </row>
    <row r="22" spans="1:6" x14ac:dyDescent="0.25">
      <c r="A22" s="2" t="s">
        <v>81</v>
      </c>
      <c r="B22" s="3" t="s">
        <v>73</v>
      </c>
      <c r="C22" s="2"/>
      <c r="D22" s="2"/>
      <c r="E22" s="49"/>
      <c r="F22" s="44"/>
    </row>
    <row r="23" spans="1:6" x14ac:dyDescent="0.25">
      <c r="A23" s="2" t="s">
        <v>80</v>
      </c>
      <c r="B23" s="3" t="s">
        <v>74</v>
      </c>
      <c r="C23" s="2"/>
      <c r="D23" s="2"/>
      <c r="E23" s="49"/>
      <c r="F23" s="44"/>
    </row>
    <row r="24" spans="1:6" ht="38.25" x14ac:dyDescent="0.25">
      <c r="A24" s="2" t="s">
        <v>82</v>
      </c>
      <c r="B24" s="3" t="s">
        <v>75</v>
      </c>
      <c r="C24" s="2"/>
      <c r="D24" s="2"/>
      <c r="E24" s="49"/>
      <c r="F24" s="44"/>
    </row>
    <row r="25" spans="1:6" x14ac:dyDescent="0.25">
      <c r="A25" s="2" t="s">
        <v>83</v>
      </c>
      <c r="B25" s="3" t="s">
        <v>76</v>
      </c>
      <c r="C25" s="2"/>
      <c r="D25" s="2"/>
      <c r="E25" s="49"/>
      <c r="F25" s="44"/>
    </row>
    <row r="26" spans="1:6" x14ac:dyDescent="0.25">
      <c r="A26" s="2" t="s">
        <v>84</v>
      </c>
      <c r="B26" s="3" t="s">
        <v>77</v>
      </c>
      <c r="C26" s="2"/>
      <c r="D26" s="2"/>
      <c r="E26" s="49"/>
      <c r="F26" s="44"/>
    </row>
    <row r="27" spans="1:6" x14ac:dyDescent="0.25">
      <c r="A27" s="2" t="s">
        <v>85</v>
      </c>
      <c r="B27" s="3" t="s">
        <v>78</v>
      </c>
      <c r="C27" s="2"/>
      <c r="D27" s="2"/>
      <c r="E27" s="49"/>
      <c r="F27" s="44"/>
    </row>
    <row r="28" spans="1:6" x14ac:dyDescent="0.25">
      <c r="A28" s="2"/>
      <c r="B28" s="3"/>
      <c r="C28" s="2"/>
      <c r="D28" s="2"/>
      <c r="E28" s="49"/>
      <c r="F28" s="44"/>
    </row>
    <row r="29" spans="1:6" x14ac:dyDescent="0.25">
      <c r="A29" s="2">
        <v>6</v>
      </c>
      <c r="B29" s="3" t="s">
        <v>120</v>
      </c>
      <c r="C29" s="2"/>
      <c r="D29" s="2"/>
      <c r="E29" s="50"/>
      <c r="F29" s="44"/>
    </row>
    <row r="30" spans="1:6" ht="38.25" x14ac:dyDescent="0.25">
      <c r="A30" s="2">
        <v>6.1</v>
      </c>
      <c r="B30" s="3" t="s">
        <v>121</v>
      </c>
      <c r="C30" s="2">
        <v>1</v>
      </c>
      <c r="D30" s="2" t="s">
        <v>9</v>
      </c>
      <c r="E30" s="50"/>
      <c r="F30" s="44">
        <f>C30*E30</f>
        <v>0</v>
      </c>
    </row>
    <row r="31" spans="1:6" x14ac:dyDescent="0.25">
      <c r="A31" s="2"/>
      <c r="B31" s="3"/>
      <c r="C31" s="2"/>
      <c r="D31" s="2"/>
      <c r="E31" s="50"/>
      <c r="F31" s="44"/>
    </row>
    <row r="32" spans="1:6" x14ac:dyDescent="0.25">
      <c r="A32" s="2">
        <v>7</v>
      </c>
      <c r="B32" s="3" t="s">
        <v>124</v>
      </c>
      <c r="C32" s="2"/>
      <c r="D32" s="2"/>
      <c r="E32" s="50"/>
      <c r="F32" s="44"/>
    </row>
    <row r="33" spans="1:6" ht="25.5" x14ac:dyDescent="0.25">
      <c r="A33" s="2">
        <v>7.1</v>
      </c>
      <c r="B33" s="3" t="s">
        <v>123</v>
      </c>
      <c r="C33" s="2">
        <v>1</v>
      </c>
      <c r="D33" s="2" t="s">
        <v>9</v>
      </c>
      <c r="E33" s="50"/>
      <c r="F33" s="44">
        <f>C33*E33</f>
        <v>0</v>
      </c>
    </row>
    <row r="34" spans="1:6" x14ac:dyDescent="0.25">
      <c r="A34" s="2">
        <v>7.2</v>
      </c>
      <c r="B34" s="3" t="s">
        <v>125</v>
      </c>
      <c r="C34" s="2">
        <v>1</v>
      </c>
      <c r="D34" s="2" t="s">
        <v>9</v>
      </c>
      <c r="E34" s="50"/>
      <c r="F34" s="44">
        <f t="shared" ref="F34:F40" si="0">C34*E34</f>
        <v>0</v>
      </c>
    </row>
    <row r="35" spans="1:6" x14ac:dyDescent="0.25">
      <c r="A35" s="2">
        <v>7.3</v>
      </c>
      <c r="B35" s="3" t="s">
        <v>126</v>
      </c>
      <c r="C35" s="2">
        <v>1</v>
      </c>
      <c r="D35" s="2" t="s">
        <v>9</v>
      </c>
      <c r="E35" s="50"/>
      <c r="F35" s="44">
        <f t="shared" si="0"/>
        <v>0</v>
      </c>
    </row>
    <row r="36" spans="1:6" ht="38.25" x14ac:dyDescent="0.25">
      <c r="A36" s="2">
        <v>7.4</v>
      </c>
      <c r="B36" s="3" t="s">
        <v>127</v>
      </c>
      <c r="C36" s="2">
        <v>1</v>
      </c>
      <c r="D36" s="2" t="s">
        <v>9</v>
      </c>
      <c r="E36" s="50"/>
      <c r="F36" s="44">
        <f t="shared" si="0"/>
        <v>0</v>
      </c>
    </row>
    <row r="37" spans="1:6" x14ac:dyDescent="0.25">
      <c r="A37" s="2">
        <v>7.5</v>
      </c>
      <c r="B37" s="3" t="s">
        <v>128</v>
      </c>
      <c r="C37" s="2">
        <v>1</v>
      </c>
      <c r="D37" s="2" t="s">
        <v>9</v>
      </c>
      <c r="E37" s="50"/>
      <c r="F37" s="44">
        <f t="shared" si="0"/>
        <v>0</v>
      </c>
    </row>
    <row r="38" spans="1:6" x14ac:dyDescent="0.25">
      <c r="A38" s="2"/>
      <c r="B38" s="3"/>
      <c r="C38" s="2"/>
      <c r="D38" s="2"/>
      <c r="E38" s="50"/>
      <c r="F38" s="44">
        <f t="shared" si="0"/>
        <v>0</v>
      </c>
    </row>
    <row r="39" spans="1:6" x14ac:dyDescent="0.25">
      <c r="A39" s="2">
        <v>8</v>
      </c>
      <c r="B39" s="3" t="s">
        <v>86</v>
      </c>
      <c r="C39" s="2"/>
      <c r="D39" s="2"/>
      <c r="E39" s="50"/>
      <c r="F39" s="44">
        <f t="shared" si="0"/>
        <v>0</v>
      </c>
    </row>
    <row r="40" spans="1:6" ht="25.5" x14ac:dyDescent="0.25">
      <c r="A40" s="2">
        <v>8.1</v>
      </c>
      <c r="B40" s="3" t="s">
        <v>87</v>
      </c>
      <c r="C40" s="2">
        <v>1</v>
      </c>
      <c r="D40" s="2" t="s">
        <v>6</v>
      </c>
      <c r="E40" s="50"/>
      <c r="F40" s="44">
        <f t="shared" si="0"/>
        <v>0</v>
      </c>
    </row>
    <row r="41" spans="1:6" x14ac:dyDescent="0.25">
      <c r="A41" s="2"/>
      <c r="B41" s="3"/>
      <c r="C41" s="2"/>
      <c r="D41" s="2"/>
      <c r="E41" s="50"/>
      <c r="F41" s="44"/>
    </row>
    <row r="42" spans="1:6" x14ac:dyDescent="0.25">
      <c r="A42" s="2"/>
      <c r="B42" s="3"/>
      <c r="C42" s="2"/>
      <c r="D42" s="2"/>
      <c r="E42" s="49"/>
      <c r="F42" s="44"/>
    </row>
    <row r="43" spans="1:6" x14ac:dyDescent="0.25">
      <c r="A43" s="4"/>
      <c r="B43" s="51"/>
      <c r="C43" s="4"/>
      <c r="D43" s="4"/>
      <c r="E43" s="52"/>
      <c r="F43" s="53">
        <f>SUM(F3:F42)</f>
        <v>0</v>
      </c>
    </row>
  </sheetData>
  <pageMargins left="0.70866141732283472" right="0.51181102362204722" top="0.74803149606299213" bottom="0.74803149606299213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9E538-5F66-4064-8DEB-E849E02182E9}">
  <sheetPr>
    <pageSetUpPr fitToPage="1"/>
  </sheetPr>
  <dimension ref="A1:I87"/>
  <sheetViews>
    <sheetView view="pageBreakPreview" topLeftCell="A9" zoomScaleNormal="100" zoomScaleSheetLayoutView="100" workbookViewId="0">
      <selection activeCell="E5" sqref="E5"/>
    </sheetView>
  </sheetViews>
  <sheetFormatPr defaultRowHeight="12.75" x14ac:dyDescent="0.25"/>
  <cols>
    <col min="1" max="1" width="6.7109375" style="62" customWidth="1"/>
    <col min="2" max="2" width="62.28515625" style="62" customWidth="1"/>
    <col min="3" max="3" width="6.85546875" style="62" customWidth="1"/>
    <col min="4" max="4" width="7.7109375" style="62" customWidth="1"/>
    <col min="5" max="5" width="16.140625" style="62" bestFit="1" customWidth="1"/>
    <col min="6" max="6" width="19" style="62" customWidth="1"/>
    <col min="7" max="7" width="13.42578125" style="62" customWidth="1"/>
    <col min="8" max="8" width="12" style="62" customWidth="1"/>
    <col min="9" max="16384" width="9.140625" style="62"/>
  </cols>
  <sheetData>
    <row r="1" spans="1:6" x14ac:dyDescent="0.25">
      <c r="A1" s="13" t="s">
        <v>0</v>
      </c>
      <c r="B1" s="13" t="s">
        <v>7</v>
      </c>
      <c r="C1" s="13" t="s">
        <v>4</v>
      </c>
      <c r="D1" s="13" t="s">
        <v>8</v>
      </c>
      <c r="E1" s="41" t="s">
        <v>5</v>
      </c>
      <c r="F1" s="13" t="s">
        <v>1</v>
      </c>
    </row>
    <row r="2" spans="1:6" x14ac:dyDescent="0.25">
      <c r="A2" s="9"/>
      <c r="B2" s="83" t="s">
        <v>129</v>
      </c>
      <c r="C2" s="9"/>
      <c r="D2" s="9"/>
      <c r="E2" s="77"/>
      <c r="F2" s="9"/>
    </row>
    <row r="3" spans="1:6" x14ac:dyDescent="0.25">
      <c r="A3" s="9"/>
      <c r="B3" s="83"/>
      <c r="C3" s="9"/>
      <c r="D3" s="9"/>
      <c r="E3" s="77"/>
      <c r="F3" s="9"/>
    </row>
    <row r="4" spans="1:6" x14ac:dyDescent="0.25">
      <c r="A4" s="2" t="s">
        <v>133</v>
      </c>
      <c r="B4" s="83" t="s">
        <v>130</v>
      </c>
      <c r="C4" s="9"/>
      <c r="D4" s="9"/>
      <c r="E4" s="77"/>
      <c r="F4" s="9"/>
    </row>
    <row r="5" spans="1:6" ht="25.5" x14ac:dyDescent="0.25">
      <c r="A5" s="2" t="s">
        <v>134</v>
      </c>
      <c r="B5" s="5" t="s">
        <v>131</v>
      </c>
      <c r="C5" s="9"/>
      <c r="D5" s="9"/>
      <c r="E5" s="77"/>
      <c r="F5" s="9"/>
    </row>
    <row r="6" spans="1:6" ht="38.25" x14ac:dyDescent="0.25">
      <c r="A6" s="2" t="s">
        <v>135</v>
      </c>
      <c r="B6" s="5" t="s">
        <v>132</v>
      </c>
      <c r="C6" s="9"/>
      <c r="D6" s="9"/>
      <c r="E6" s="77"/>
      <c r="F6" s="9"/>
    </row>
    <row r="7" spans="1:6" ht="38.25" x14ac:dyDescent="0.25">
      <c r="A7" s="2" t="s">
        <v>136</v>
      </c>
      <c r="B7" s="5" t="s">
        <v>137</v>
      </c>
      <c r="C7" s="9"/>
      <c r="D7" s="9"/>
      <c r="E7" s="77"/>
      <c r="F7" s="9"/>
    </row>
    <row r="8" spans="1:6" x14ac:dyDescent="0.25">
      <c r="A8" s="9"/>
      <c r="B8" s="9"/>
      <c r="C8" s="9"/>
      <c r="D8" s="9"/>
      <c r="E8" s="77"/>
      <c r="F8" s="9"/>
    </row>
    <row r="9" spans="1:6" ht="51" x14ac:dyDescent="0.25">
      <c r="A9" s="9"/>
      <c r="B9" s="5" t="s">
        <v>92</v>
      </c>
      <c r="C9" s="9"/>
      <c r="D9" s="9"/>
      <c r="E9" s="77"/>
      <c r="F9" s="9"/>
    </row>
    <row r="10" spans="1:6" x14ac:dyDescent="0.25">
      <c r="A10" s="9"/>
      <c r="B10" s="3"/>
      <c r="C10" s="9"/>
      <c r="D10" s="9"/>
      <c r="E10" s="77"/>
      <c r="F10" s="9"/>
    </row>
    <row r="11" spans="1:6" x14ac:dyDescent="0.25">
      <c r="A11" s="9"/>
      <c r="B11" s="5" t="s">
        <v>93</v>
      </c>
      <c r="C11" s="9"/>
      <c r="D11" s="9"/>
      <c r="E11" s="77"/>
      <c r="F11" s="9"/>
    </row>
    <row r="12" spans="1:6" x14ac:dyDescent="0.25">
      <c r="A12" s="9"/>
      <c r="B12" s="3"/>
      <c r="C12" s="9"/>
      <c r="D12" s="9"/>
      <c r="E12" s="77"/>
      <c r="F12" s="9"/>
    </row>
    <row r="13" spans="1:6" x14ac:dyDescent="0.25">
      <c r="A13" s="2">
        <v>1</v>
      </c>
      <c r="B13" s="7" t="s">
        <v>47</v>
      </c>
      <c r="C13" s="9"/>
      <c r="D13" s="9"/>
      <c r="E13" s="77"/>
      <c r="F13" s="9"/>
    </row>
    <row r="14" spans="1:6" x14ac:dyDescent="0.25">
      <c r="A14" s="2"/>
      <c r="B14" s="7"/>
      <c r="C14" s="9"/>
      <c r="D14" s="9"/>
      <c r="E14" s="77"/>
      <c r="F14" s="9"/>
    </row>
    <row r="15" spans="1:6" ht="25.5" x14ac:dyDescent="0.2">
      <c r="A15" s="2">
        <v>1.1000000000000001</v>
      </c>
      <c r="B15" s="7" t="s">
        <v>48</v>
      </c>
      <c r="C15" s="64">
        <v>1</v>
      </c>
      <c r="D15" s="64" t="s">
        <v>9</v>
      </c>
      <c r="E15" s="65"/>
      <c r="F15" s="79">
        <f>C15*E15</f>
        <v>0</v>
      </c>
    </row>
    <row r="16" spans="1:6" ht="76.5" x14ac:dyDescent="0.2">
      <c r="A16" s="2">
        <v>1.2</v>
      </c>
      <c r="B16" s="7" t="s">
        <v>49</v>
      </c>
      <c r="C16" s="64">
        <v>1</v>
      </c>
      <c r="D16" s="64" t="s">
        <v>9</v>
      </c>
      <c r="E16" s="65"/>
      <c r="F16" s="79">
        <f>C16*E16</f>
        <v>0</v>
      </c>
    </row>
    <row r="17" spans="1:9" x14ac:dyDescent="0.2">
      <c r="A17" s="39">
        <v>1.3</v>
      </c>
      <c r="B17" s="7" t="s">
        <v>58</v>
      </c>
      <c r="C17" s="64">
        <v>1</v>
      </c>
      <c r="D17" s="64" t="s">
        <v>9</v>
      </c>
      <c r="E17" s="65"/>
      <c r="F17" s="79">
        <f>C17*E17</f>
        <v>0</v>
      </c>
    </row>
    <row r="18" spans="1:9" x14ac:dyDescent="0.2">
      <c r="A18" s="2"/>
      <c r="B18" s="2"/>
      <c r="C18" s="64"/>
      <c r="D18" s="64"/>
      <c r="E18" s="65"/>
      <c r="F18" s="64"/>
    </row>
    <row r="19" spans="1:9" x14ac:dyDescent="0.25">
      <c r="A19" s="2">
        <v>2</v>
      </c>
      <c r="B19" s="7" t="s">
        <v>33</v>
      </c>
      <c r="C19" s="9"/>
      <c r="D19" s="9"/>
      <c r="E19" s="77"/>
      <c r="F19" s="6"/>
    </row>
    <row r="20" spans="1:9" x14ac:dyDescent="0.25">
      <c r="A20" s="2"/>
      <c r="B20" s="7"/>
      <c r="C20" s="9"/>
      <c r="D20" s="9"/>
      <c r="E20" s="77"/>
      <c r="F20" s="6"/>
    </row>
    <row r="21" spans="1:9" ht="38.25" x14ac:dyDescent="0.25">
      <c r="A21" s="2"/>
      <c r="B21" s="5" t="s">
        <v>94</v>
      </c>
      <c r="C21" s="2"/>
      <c r="D21" s="2"/>
      <c r="E21" s="43"/>
      <c r="F21" s="7"/>
    </row>
    <row r="22" spans="1:9" x14ac:dyDescent="0.25">
      <c r="A22" s="2"/>
      <c r="B22" s="6"/>
      <c r="C22" s="2"/>
      <c r="D22" s="2"/>
      <c r="E22" s="43"/>
      <c r="F22" s="44"/>
    </row>
    <row r="23" spans="1:9" x14ac:dyDescent="0.25">
      <c r="A23" s="2"/>
      <c r="B23" s="5" t="s">
        <v>98</v>
      </c>
      <c r="C23" s="2"/>
      <c r="D23" s="2"/>
      <c r="E23" s="43"/>
      <c r="F23" s="44"/>
    </row>
    <row r="24" spans="1:9" x14ac:dyDescent="0.25">
      <c r="A24" s="2">
        <v>2.1</v>
      </c>
      <c r="B24" s="3" t="s">
        <v>28</v>
      </c>
      <c r="C24" s="2">
        <v>64</v>
      </c>
      <c r="D24" s="2" t="s">
        <v>11</v>
      </c>
      <c r="E24" s="49"/>
      <c r="F24" s="44">
        <f t="shared" ref="F24:F31" si="0">C24*E24</f>
        <v>0</v>
      </c>
    </row>
    <row r="25" spans="1:9" x14ac:dyDescent="0.25">
      <c r="A25" s="2">
        <v>2.2000000000000002</v>
      </c>
      <c r="B25" s="3" t="s">
        <v>30</v>
      </c>
      <c r="C25" s="2">
        <v>64</v>
      </c>
      <c r="D25" s="2" t="s">
        <v>11</v>
      </c>
      <c r="E25" s="49"/>
      <c r="F25" s="44">
        <f t="shared" si="0"/>
        <v>0</v>
      </c>
      <c r="I25" s="62" t="s">
        <v>37</v>
      </c>
    </row>
    <row r="26" spans="1:9" x14ac:dyDescent="0.25">
      <c r="A26" s="2">
        <v>2.2999999999999998</v>
      </c>
      <c r="B26" s="3" t="s">
        <v>29</v>
      </c>
      <c r="C26" s="2">
        <v>3</v>
      </c>
      <c r="D26" s="2" t="s">
        <v>11</v>
      </c>
      <c r="E26" s="49"/>
      <c r="F26" s="44">
        <f t="shared" si="0"/>
        <v>0</v>
      </c>
    </row>
    <row r="27" spans="1:9" x14ac:dyDescent="0.25">
      <c r="A27" s="2">
        <v>2.4</v>
      </c>
      <c r="B27" s="3" t="s">
        <v>31</v>
      </c>
      <c r="C27" s="2">
        <v>4</v>
      </c>
      <c r="D27" s="2" t="s">
        <v>11</v>
      </c>
      <c r="E27" s="49"/>
      <c r="F27" s="44">
        <f t="shared" si="0"/>
        <v>0</v>
      </c>
    </row>
    <row r="28" spans="1:9" x14ac:dyDescent="0.25">
      <c r="A28" s="2">
        <v>2.5</v>
      </c>
      <c r="B28" s="3" t="s">
        <v>45</v>
      </c>
      <c r="C28" s="2">
        <v>3</v>
      </c>
      <c r="D28" s="2" t="s">
        <v>11</v>
      </c>
      <c r="E28" s="49"/>
      <c r="F28" s="44">
        <f t="shared" si="0"/>
        <v>0</v>
      </c>
    </row>
    <row r="29" spans="1:9" x14ac:dyDescent="0.25">
      <c r="A29" s="2">
        <v>2.6</v>
      </c>
      <c r="B29" s="3" t="s">
        <v>46</v>
      </c>
      <c r="C29" s="2">
        <v>1</v>
      </c>
      <c r="D29" s="2" t="s">
        <v>9</v>
      </c>
      <c r="E29" s="49"/>
      <c r="F29" s="44">
        <f t="shared" si="0"/>
        <v>0</v>
      </c>
    </row>
    <row r="30" spans="1:9" x14ac:dyDescent="0.25">
      <c r="A30" s="2">
        <v>2.7</v>
      </c>
      <c r="B30" s="3" t="s">
        <v>50</v>
      </c>
      <c r="C30" s="2">
        <v>1</v>
      </c>
      <c r="D30" s="2" t="s">
        <v>11</v>
      </c>
      <c r="E30" s="49"/>
      <c r="F30" s="44">
        <f t="shared" si="0"/>
        <v>0</v>
      </c>
    </row>
    <row r="31" spans="1:9" x14ac:dyDescent="0.25">
      <c r="A31" s="2">
        <v>2.8</v>
      </c>
      <c r="B31" s="3" t="s">
        <v>91</v>
      </c>
      <c r="C31" s="2">
        <v>1</v>
      </c>
      <c r="D31" s="2" t="s">
        <v>11</v>
      </c>
      <c r="E31" s="49"/>
      <c r="F31" s="44">
        <f t="shared" si="0"/>
        <v>0</v>
      </c>
    </row>
    <row r="32" spans="1:9" x14ac:dyDescent="0.25">
      <c r="A32" s="2"/>
      <c r="B32" s="3"/>
      <c r="C32" s="2"/>
      <c r="D32" s="2"/>
      <c r="E32" s="50"/>
      <c r="F32" s="44"/>
    </row>
    <row r="33" spans="1:6" ht="25.5" x14ac:dyDescent="0.25">
      <c r="A33" s="2"/>
      <c r="B33" s="10" t="s">
        <v>96</v>
      </c>
      <c r="C33" s="2"/>
      <c r="D33" s="2"/>
      <c r="E33" s="50"/>
      <c r="F33" s="44"/>
    </row>
    <row r="34" spans="1:6" x14ac:dyDescent="0.25">
      <c r="A34" s="2"/>
      <c r="B34" s="3"/>
      <c r="C34" s="2"/>
      <c r="D34" s="2"/>
      <c r="E34" s="50"/>
      <c r="F34" s="44"/>
    </row>
    <row r="35" spans="1:6" ht="25.5" x14ac:dyDescent="0.25">
      <c r="A35" s="2"/>
      <c r="B35" s="5" t="s">
        <v>99</v>
      </c>
      <c r="C35" s="2"/>
      <c r="D35" s="2"/>
      <c r="E35" s="50"/>
      <c r="F35" s="44"/>
    </row>
    <row r="36" spans="1:6" x14ac:dyDescent="0.25">
      <c r="A36" s="2">
        <v>2.9</v>
      </c>
      <c r="B36" s="3" t="s">
        <v>51</v>
      </c>
      <c r="C36" s="2">
        <v>11</v>
      </c>
      <c r="D36" s="2" t="s">
        <v>10</v>
      </c>
      <c r="E36" s="50"/>
      <c r="F36" s="44">
        <f>C36*E36</f>
        <v>0</v>
      </c>
    </row>
    <row r="37" spans="1:6" x14ac:dyDescent="0.25">
      <c r="A37" s="12">
        <v>2.1</v>
      </c>
      <c r="B37" s="1" t="s">
        <v>52</v>
      </c>
      <c r="C37" s="2">
        <v>2</v>
      </c>
      <c r="D37" s="2" t="s">
        <v>11</v>
      </c>
      <c r="E37" s="50"/>
      <c r="F37" s="44">
        <f>C37*E37</f>
        <v>0</v>
      </c>
    </row>
    <row r="38" spans="1:6" x14ac:dyDescent="0.25">
      <c r="A38" s="2">
        <v>2.11</v>
      </c>
      <c r="B38" s="1" t="s">
        <v>53</v>
      </c>
      <c r="C38" s="2">
        <v>4</v>
      </c>
      <c r="D38" s="2" t="s">
        <v>11</v>
      </c>
      <c r="E38" s="50"/>
      <c r="F38" s="44">
        <f>C38*E38</f>
        <v>0</v>
      </c>
    </row>
    <row r="39" spans="1:6" x14ac:dyDescent="0.25">
      <c r="A39" s="2"/>
      <c r="B39" s="1"/>
      <c r="C39" s="2"/>
      <c r="D39" s="2"/>
      <c r="E39" s="50"/>
      <c r="F39" s="44"/>
    </row>
    <row r="40" spans="1:6" ht="25.5" x14ac:dyDescent="0.25">
      <c r="A40" s="2"/>
      <c r="B40" s="5" t="s">
        <v>100</v>
      </c>
      <c r="C40" s="2"/>
      <c r="D40" s="2"/>
      <c r="E40" s="50"/>
      <c r="F40" s="44"/>
    </row>
    <row r="41" spans="1:6" x14ac:dyDescent="0.25">
      <c r="A41" s="2">
        <v>2.12</v>
      </c>
      <c r="B41" s="3" t="s">
        <v>51</v>
      </c>
      <c r="C41" s="2">
        <v>7</v>
      </c>
      <c r="D41" s="2" t="s">
        <v>10</v>
      </c>
      <c r="E41" s="50"/>
      <c r="F41" s="44">
        <f>C41*E41</f>
        <v>0</v>
      </c>
    </row>
    <row r="42" spans="1:6" x14ac:dyDescent="0.25">
      <c r="A42" s="2">
        <v>2.13</v>
      </c>
      <c r="B42" s="1" t="s">
        <v>52</v>
      </c>
      <c r="C42" s="2">
        <v>1</v>
      </c>
      <c r="D42" s="2" t="s">
        <v>11</v>
      </c>
      <c r="E42" s="50"/>
      <c r="F42" s="44">
        <f>C42*E42</f>
        <v>0</v>
      </c>
    </row>
    <row r="43" spans="1:6" x14ac:dyDescent="0.25">
      <c r="A43" s="2">
        <v>2.14</v>
      </c>
      <c r="B43" s="1" t="s">
        <v>53</v>
      </c>
      <c r="C43" s="2">
        <v>3</v>
      </c>
      <c r="D43" s="2" t="s">
        <v>11</v>
      </c>
      <c r="E43" s="50"/>
      <c r="F43" s="44">
        <f>C43*E43</f>
        <v>0</v>
      </c>
    </row>
    <row r="44" spans="1:6" x14ac:dyDescent="0.25">
      <c r="A44" s="2">
        <v>2.15</v>
      </c>
      <c r="B44" s="1" t="s">
        <v>54</v>
      </c>
      <c r="C44" s="2">
        <v>1</v>
      </c>
      <c r="D44" s="2" t="s">
        <v>11</v>
      </c>
      <c r="E44" s="50"/>
      <c r="F44" s="44">
        <f>C44*E44</f>
        <v>0</v>
      </c>
    </row>
    <row r="45" spans="1:6" x14ac:dyDescent="0.25">
      <c r="A45" s="2"/>
      <c r="B45" s="3"/>
      <c r="C45" s="2"/>
      <c r="D45" s="2"/>
      <c r="E45" s="43"/>
      <c r="F45" s="72"/>
    </row>
    <row r="46" spans="1:6" ht="38.25" x14ac:dyDescent="0.25">
      <c r="A46" s="2"/>
      <c r="B46" s="5" t="s">
        <v>101</v>
      </c>
      <c r="C46" s="2"/>
      <c r="D46" s="2"/>
      <c r="E46" s="50"/>
      <c r="F46" s="72"/>
    </row>
    <row r="47" spans="1:6" x14ac:dyDescent="0.25">
      <c r="A47" s="2">
        <v>2.16</v>
      </c>
      <c r="B47" s="3" t="s">
        <v>17</v>
      </c>
      <c r="C47" s="2">
        <v>80</v>
      </c>
      <c r="D47" s="2" t="s">
        <v>10</v>
      </c>
      <c r="E47" s="49"/>
      <c r="F47" s="44">
        <f>C47*E47</f>
        <v>0</v>
      </c>
    </row>
    <row r="48" spans="1:6" x14ac:dyDescent="0.25">
      <c r="A48" s="2"/>
      <c r="B48" s="3"/>
      <c r="C48" s="2"/>
      <c r="D48" s="2"/>
      <c r="E48" s="50"/>
      <c r="F48" s="72"/>
    </row>
    <row r="49" spans="1:9" x14ac:dyDescent="0.25">
      <c r="A49" s="2"/>
      <c r="B49" s="5" t="s">
        <v>102</v>
      </c>
      <c r="C49" s="2"/>
      <c r="D49" s="2"/>
      <c r="E49" s="50"/>
      <c r="F49" s="72"/>
    </row>
    <row r="50" spans="1:9" x14ac:dyDescent="0.25">
      <c r="A50" s="2">
        <v>2.17</v>
      </c>
      <c r="B50" s="1" t="s">
        <v>18</v>
      </c>
      <c r="C50" s="2">
        <v>3</v>
      </c>
      <c r="D50" s="2" t="s">
        <v>11</v>
      </c>
      <c r="E50" s="49"/>
      <c r="F50" s="44">
        <f>C50*E50</f>
        <v>0</v>
      </c>
    </row>
    <row r="51" spans="1:9" x14ac:dyDescent="0.25">
      <c r="A51" s="2">
        <v>2.1800000000000002</v>
      </c>
      <c r="B51" s="1" t="s">
        <v>19</v>
      </c>
      <c r="C51" s="2">
        <v>28</v>
      </c>
      <c r="D51" s="2" t="s">
        <v>11</v>
      </c>
      <c r="E51" s="49"/>
      <c r="F51" s="44">
        <f>C51*E51</f>
        <v>0</v>
      </c>
    </row>
    <row r="52" spans="1:9" x14ac:dyDescent="0.25">
      <c r="A52" s="2">
        <v>2.19</v>
      </c>
      <c r="B52" s="1" t="s">
        <v>20</v>
      </c>
      <c r="C52" s="2">
        <v>5</v>
      </c>
      <c r="D52" s="2" t="s">
        <v>11</v>
      </c>
      <c r="E52" s="49"/>
      <c r="F52" s="44">
        <f>C52*E52</f>
        <v>0</v>
      </c>
    </row>
    <row r="53" spans="1:9" x14ac:dyDescent="0.25">
      <c r="A53" s="2">
        <v>2.2000000000000002</v>
      </c>
      <c r="B53" s="1" t="s">
        <v>38</v>
      </c>
      <c r="C53" s="2">
        <v>3</v>
      </c>
      <c r="D53" s="2" t="s">
        <v>11</v>
      </c>
      <c r="E53" s="49"/>
      <c r="F53" s="44">
        <f>C53*E53</f>
        <v>0</v>
      </c>
    </row>
    <row r="54" spans="1:9" x14ac:dyDescent="0.25">
      <c r="A54" s="2">
        <v>2.21</v>
      </c>
      <c r="B54" s="1" t="s">
        <v>39</v>
      </c>
      <c r="C54" s="2">
        <v>1</v>
      </c>
      <c r="D54" s="2" t="s">
        <v>11</v>
      </c>
      <c r="E54" s="49"/>
      <c r="F54" s="44">
        <f>C54*E54</f>
        <v>0</v>
      </c>
      <c r="I54" s="62">
        <f>82*2450+82*2450*25%</f>
        <v>251125</v>
      </c>
    </row>
    <row r="55" spans="1:9" x14ac:dyDescent="0.25">
      <c r="A55" s="2"/>
      <c r="B55" s="1"/>
      <c r="C55" s="2"/>
      <c r="D55" s="2"/>
      <c r="E55" s="50"/>
      <c r="F55" s="72"/>
    </row>
    <row r="56" spans="1:9" x14ac:dyDescent="0.25">
      <c r="A56" s="2"/>
      <c r="B56" s="11" t="s">
        <v>103</v>
      </c>
      <c r="C56" s="2"/>
      <c r="D56" s="2"/>
      <c r="E56" s="50"/>
      <c r="F56" s="72"/>
    </row>
    <row r="57" spans="1:9" x14ac:dyDescent="0.25">
      <c r="A57" s="2">
        <v>2.2200000000000002</v>
      </c>
      <c r="B57" s="1" t="s">
        <v>55</v>
      </c>
      <c r="C57" s="2">
        <v>9</v>
      </c>
      <c r="D57" s="2" t="s">
        <v>11</v>
      </c>
      <c r="E57" s="49"/>
      <c r="F57" s="44">
        <f>C57*E57</f>
        <v>0</v>
      </c>
    </row>
    <row r="58" spans="1:9" x14ac:dyDescent="0.25">
      <c r="A58" s="2">
        <v>2.23</v>
      </c>
      <c r="B58" s="1" t="s">
        <v>22</v>
      </c>
      <c r="C58" s="2">
        <v>40</v>
      </c>
      <c r="D58" s="2" t="s">
        <v>11</v>
      </c>
      <c r="E58" s="49"/>
      <c r="F58" s="44">
        <f>C58*E58</f>
        <v>0</v>
      </c>
    </row>
    <row r="59" spans="1:9" x14ac:dyDescent="0.25">
      <c r="A59" s="2"/>
      <c r="B59" s="1"/>
      <c r="C59" s="2"/>
      <c r="D59" s="2"/>
      <c r="E59" s="50"/>
      <c r="F59" s="72"/>
    </row>
    <row r="60" spans="1:9" ht="25.5" x14ac:dyDescent="0.25">
      <c r="A60" s="2"/>
      <c r="B60" s="10" t="s">
        <v>97</v>
      </c>
      <c r="C60" s="2"/>
      <c r="D60" s="2"/>
      <c r="E60" s="50"/>
      <c r="F60" s="72"/>
    </row>
    <row r="61" spans="1:9" x14ac:dyDescent="0.25">
      <c r="A61" s="2"/>
      <c r="B61" s="7"/>
      <c r="C61" s="2"/>
      <c r="D61" s="2"/>
      <c r="E61" s="50"/>
      <c r="F61" s="72"/>
    </row>
    <row r="62" spans="1:9" ht="25.5" x14ac:dyDescent="0.25">
      <c r="A62" s="2"/>
      <c r="B62" s="5" t="s">
        <v>104</v>
      </c>
      <c r="C62" s="2"/>
      <c r="D62" s="2"/>
      <c r="E62" s="50"/>
      <c r="F62" s="72"/>
    </row>
    <row r="63" spans="1:9" x14ac:dyDescent="0.25">
      <c r="A63" s="2">
        <v>2.2400000000000002</v>
      </c>
      <c r="B63" s="3" t="s">
        <v>23</v>
      </c>
      <c r="C63" s="2">
        <v>209</v>
      </c>
      <c r="D63" s="2" t="s">
        <v>10</v>
      </c>
      <c r="E63" s="49"/>
      <c r="F63" s="44">
        <f>C63*E63</f>
        <v>0</v>
      </c>
      <c r="I63" s="62" t="e">
        <f>#REF!+#REF!</f>
        <v>#REF!</v>
      </c>
    </row>
    <row r="64" spans="1:9" x14ac:dyDescent="0.25">
      <c r="A64" s="2"/>
      <c r="B64" s="3"/>
      <c r="C64" s="2"/>
      <c r="D64" s="2"/>
      <c r="E64" s="50"/>
      <c r="F64" s="72"/>
    </row>
    <row r="65" spans="1:6" x14ac:dyDescent="0.25">
      <c r="A65" s="2"/>
      <c r="B65" s="5" t="s">
        <v>102</v>
      </c>
      <c r="C65" s="2"/>
      <c r="D65" s="2"/>
      <c r="E65" s="50"/>
      <c r="F65" s="72"/>
    </row>
    <row r="66" spans="1:6" x14ac:dyDescent="0.25">
      <c r="A66" s="2">
        <v>2.25</v>
      </c>
      <c r="B66" s="1" t="s">
        <v>24</v>
      </c>
      <c r="C66" s="2">
        <v>24</v>
      </c>
      <c r="D66" s="2" t="s">
        <v>11</v>
      </c>
      <c r="E66" s="49"/>
      <c r="F66" s="44">
        <f>C66*E66</f>
        <v>0</v>
      </c>
    </row>
    <row r="67" spans="1:6" x14ac:dyDescent="0.25">
      <c r="A67" s="2">
        <v>2.2599999999999998</v>
      </c>
      <c r="B67" s="1" t="s">
        <v>25</v>
      </c>
      <c r="C67" s="2">
        <v>72</v>
      </c>
      <c r="D67" s="2" t="s">
        <v>11</v>
      </c>
      <c r="E67" s="49"/>
      <c r="F67" s="44">
        <f>C67*E67</f>
        <v>0</v>
      </c>
    </row>
    <row r="68" spans="1:6" x14ac:dyDescent="0.25">
      <c r="A68" s="2">
        <v>2.27</v>
      </c>
      <c r="B68" s="1" t="s">
        <v>40</v>
      </c>
      <c r="C68" s="2">
        <v>64</v>
      </c>
      <c r="D68" s="2" t="s">
        <v>11</v>
      </c>
      <c r="E68" s="49"/>
      <c r="F68" s="44">
        <f>C68*E68</f>
        <v>0</v>
      </c>
    </row>
    <row r="69" spans="1:6" x14ac:dyDescent="0.25">
      <c r="A69" s="2">
        <v>2.2799999999999998</v>
      </c>
      <c r="B69" s="1" t="s">
        <v>41</v>
      </c>
      <c r="C69" s="2">
        <v>40</v>
      </c>
      <c r="D69" s="2" t="s">
        <v>11</v>
      </c>
      <c r="E69" s="49"/>
      <c r="F69" s="44">
        <f>C69*E69</f>
        <v>0</v>
      </c>
    </row>
    <row r="70" spans="1:6" x14ac:dyDescent="0.25">
      <c r="A70" s="2"/>
      <c r="B70" s="1"/>
      <c r="C70" s="2"/>
      <c r="D70" s="2"/>
      <c r="E70" s="50"/>
      <c r="F70" s="72"/>
    </row>
    <row r="71" spans="1:6" ht="25.5" x14ac:dyDescent="0.25">
      <c r="A71" s="2"/>
      <c r="B71" s="5" t="s">
        <v>105</v>
      </c>
      <c r="C71" s="2"/>
      <c r="D71" s="2"/>
      <c r="E71" s="50"/>
      <c r="F71" s="72"/>
    </row>
    <row r="72" spans="1:6" x14ac:dyDescent="0.25">
      <c r="A72" s="2">
        <v>2.29</v>
      </c>
      <c r="B72" s="3" t="s">
        <v>42</v>
      </c>
      <c r="C72" s="2">
        <v>128</v>
      </c>
      <c r="D72" s="2" t="s">
        <v>10</v>
      </c>
      <c r="E72" s="49"/>
      <c r="F72" s="44">
        <f>C72*E72</f>
        <v>0</v>
      </c>
    </row>
    <row r="73" spans="1:6" x14ac:dyDescent="0.25">
      <c r="A73" s="2"/>
      <c r="B73" s="3"/>
      <c r="C73" s="2"/>
      <c r="D73" s="2"/>
      <c r="E73" s="50"/>
      <c r="F73" s="72"/>
    </row>
    <row r="74" spans="1:6" x14ac:dyDescent="0.25">
      <c r="A74" s="2"/>
      <c r="B74" s="5" t="s">
        <v>102</v>
      </c>
      <c r="C74" s="2"/>
      <c r="D74" s="2"/>
      <c r="E74" s="50"/>
      <c r="F74" s="72"/>
    </row>
    <row r="75" spans="1:6" x14ac:dyDescent="0.25">
      <c r="A75" s="12">
        <v>2.2999999999999998</v>
      </c>
      <c r="B75" s="1" t="s">
        <v>43</v>
      </c>
      <c r="C75" s="2">
        <v>44</v>
      </c>
      <c r="D75" s="2" t="s">
        <v>11</v>
      </c>
      <c r="E75" s="49"/>
      <c r="F75" s="44">
        <f>C75*E75</f>
        <v>0</v>
      </c>
    </row>
    <row r="76" spans="1:6" x14ac:dyDescent="0.25">
      <c r="A76" s="2"/>
      <c r="B76" s="1"/>
      <c r="C76" s="2"/>
      <c r="D76" s="2"/>
      <c r="E76" s="49"/>
      <c r="F76" s="44"/>
    </row>
    <row r="77" spans="1:6" x14ac:dyDescent="0.25">
      <c r="A77" s="2"/>
      <c r="B77" s="11" t="s">
        <v>103</v>
      </c>
      <c r="C77" s="2"/>
      <c r="D77" s="2"/>
      <c r="E77" s="49"/>
      <c r="F77" s="44"/>
    </row>
    <row r="78" spans="1:6" x14ac:dyDescent="0.25">
      <c r="A78" s="2">
        <v>2.31</v>
      </c>
      <c r="B78" s="1" t="s">
        <v>27</v>
      </c>
      <c r="C78" s="2">
        <v>105</v>
      </c>
      <c r="D78" s="2" t="s">
        <v>11</v>
      </c>
      <c r="E78" s="49"/>
      <c r="F78" s="44">
        <f>C78*E78</f>
        <v>0</v>
      </c>
    </row>
    <row r="79" spans="1:6" x14ac:dyDescent="0.25">
      <c r="A79" s="2">
        <v>2.3199999999999998</v>
      </c>
      <c r="B79" s="1" t="s">
        <v>44</v>
      </c>
      <c r="C79" s="2">
        <v>64</v>
      </c>
      <c r="D79" s="2" t="s">
        <v>11</v>
      </c>
      <c r="E79" s="49"/>
      <c r="F79" s="44">
        <f>C79*E79</f>
        <v>0</v>
      </c>
    </row>
    <row r="80" spans="1:6" x14ac:dyDescent="0.25">
      <c r="A80" s="2"/>
      <c r="B80" s="1"/>
      <c r="C80" s="2"/>
      <c r="D80" s="2"/>
      <c r="E80" s="50"/>
      <c r="F80" s="72"/>
    </row>
    <row r="81" spans="1:6" ht="25.5" x14ac:dyDescent="0.25">
      <c r="A81" s="2">
        <v>3</v>
      </c>
      <c r="B81" s="7" t="s">
        <v>138</v>
      </c>
      <c r="C81" s="2"/>
      <c r="D81" s="2"/>
      <c r="E81" s="50"/>
      <c r="F81" s="72"/>
    </row>
    <row r="82" spans="1:6" x14ac:dyDescent="0.25">
      <c r="A82" s="2"/>
      <c r="B82" s="7"/>
      <c r="C82" s="2"/>
      <c r="D82" s="2"/>
      <c r="E82" s="50"/>
      <c r="F82" s="72"/>
    </row>
    <row r="83" spans="1:6" x14ac:dyDescent="0.25">
      <c r="A83" s="2">
        <v>3.1</v>
      </c>
      <c r="B83" s="1" t="s">
        <v>32</v>
      </c>
      <c r="C83" s="2">
        <v>1</v>
      </c>
      <c r="D83" s="2" t="s">
        <v>6</v>
      </c>
      <c r="E83" s="49"/>
      <c r="F83" s="44">
        <f>C83*E83</f>
        <v>0</v>
      </c>
    </row>
    <row r="84" spans="1:6" x14ac:dyDescent="0.25">
      <c r="A84" s="2"/>
      <c r="B84" s="1"/>
      <c r="C84" s="2"/>
      <c r="D84" s="2"/>
      <c r="E84" s="50"/>
      <c r="F84" s="72"/>
    </row>
    <row r="85" spans="1:6" x14ac:dyDescent="0.25">
      <c r="A85" s="2"/>
      <c r="B85" s="1"/>
      <c r="C85" s="2"/>
      <c r="D85" s="2"/>
      <c r="E85" s="50"/>
      <c r="F85" s="72"/>
    </row>
    <row r="86" spans="1:6" x14ac:dyDescent="0.25">
      <c r="A86" s="2"/>
      <c r="B86" s="1"/>
      <c r="C86" s="2"/>
      <c r="D86" s="2"/>
      <c r="E86" s="50"/>
      <c r="F86" s="72"/>
    </row>
    <row r="87" spans="1:6" x14ac:dyDescent="0.25">
      <c r="A87" s="4"/>
      <c r="B87" s="84" t="s">
        <v>106</v>
      </c>
      <c r="C87" s="84"/>
      <c r="D87" s="84"/>
      <c r="E87" s="84"/>
      <c r="F87" s="8">
        <f>SUM(F14:F86)</f>
        <v>0</v>
      </c>
    </row>
  </sheetData>
  <mergeCells count="1">
    <mergeCell ref="B87:E87"/>
  </mergeCells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>
    <oddFooter>&amp;A&amp;RPage &amp;P</oddFooter>
  </headerFooter>
  <rowBreaks count="1" manualBreakCount="1">
    <brk id="59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C9E42-2B67-47C7-8E48-E0737BA0C04A}">
  <sheetPr>
    <pageSetUpPr fitToPage="1"/>
  </sheetPr>
  <dimension ref="A1:F149"/>
  <sheetViews>
    <sheetView view="pageBreakPreview" topLeftCell="A81" zoomScale="106" zoomScaleNormal="100" zoomScaleSheetLayoutView="100" workbookViewId="0">
      <selection activeCell="E3" sqref="E3"/>
    </sheetView>
  </sheetViews>
  <sheetFormatPr defaultRowHeight="12.75" x14ac:dyDescent="0.25"/>
  <cols>
    <col min="1" max="1" width="6.7109375" style="62" customWidth="1"/>
    <col min="2" max="2" width="68.7109375" style="62" customWidth="1"/>
    <col min="3" max="3" width="6.85546875" style="62" customWidth="1"/>
    <col min="4" max="4" width="7.7109375" style="62" customWidth="1"/>
    <col min="5" max="5" width="15" style="62" customWidth="1"/>
    <col min="6" max="6" width="17.7109375" style="62" customWidth="1"/>
    <col min="7" max="7" width="8.140625" style="62" customWidth="1"/>
    <col min="8" max="8" width="12" style="62" customWidth="1"/>
    <col min="9" max="16384" width="9.140625" style="62"/>
  </cols>
  <sheetData>
    <row r="1" spans="1:6" ht="13.5" thickTop="1" x14ac:dyDescent="0.25">
      <c r="A1" s="58" t="s">
        <v>0</v>
      </c>
      <c r="B1" s="59" t="s">
        <v>7</v>
      </c>
      <c r="C1" s="59" t="s">
        <v>4</v>
      </c>
      <c r="D1" s="59" t="s">
        <v>8</v>
      </c>
      <c r="E1" s="60" t="s">
        <v>5</v>
      </c>
      <c r="F1" s="61" t="s">
        <v>1</v>
      </c>
    </row>
    <row r="2" spans="1:6" x14ac:dyDescent="0.25">
      <c r="A2" s="9"/>
      <c r="B2" s="83" t="s">
        <v>129</v>
      </c>
      <c r="C2" s="9"/>
      <c r="D2" s="9"/>
      <c r="E2" s="77"/>
      <c r="F2" s="80"/>
    </row>
    <row r="3" spans="1:6" x14ac:dyDescent="0.25">
      <c r="A3" s="9"/>
      <c r="B3" s="83"/>
      <c r="C3" s="9"/>
      <c r="D3" s="9"/>
      <c r="E3" s="77"/>
      <c r="F3" s="80"/>
    </row>
    <row r="4" spans="1:6" x14ac:dyDescent="0.25">
      <c r="A4" s="2" t="s">
        <v>133</v>
      </c>
      <c r="B4" s="83" t="s">
        <v>130</v>
      </c>
      <c r="C4" s="9"/>
      <c r="D4" s="9"/>
      <c r="E4" s="77"/>
      <c r="F4" s="80"/>
    </row>
    <row r="5" spans="1:6" ht="25.5" x14ac:dyDescent="0.25">
      <c r="A5" s="2" t="s">
        <v>134</v>
      </c>
      <c r="B5" s="5" t="s">
        <v>131</v>
      </c>
      <c r="C5" s="9"/>
      <c r="D5" s="9"/>
      <c r="E5" s="77"/>
      <c r="F5" s="80"/>
    </row>
    <row r="6" spans="1:6" ht="38.25" x14ac:dyDescent="0.25">
      <c r="A6" s="2" t="s">
        <v>135</v>
      </c>
      <c r="B6" s="5" t="s">
        <v>132</v>
      </c>
      <c r="C6" s="9"/>
      <c r="D6" s="9"/>
      <c r="E6" s="77"/>
      <c r="F6" s="80"/>
    </row>
    <row r="7" spans="1:6" ht="25.5" x14ac:dyDescent="0.25">
      <c r="A7" s="2" t="s">
        <v>136</v>
      </c>
      <c r="B7" s="5" t="s">
        <v>137</v>
      </c>
      <c r="C7" s="9"/>
      <c r="D7" s="9"/>
      <c r="E7" s="77"/>
      <c r="F7" s="80"/>
    </row>
    <row r="8" spans="1:6" x14ac:dyDescent="0.25">
      <c r="A8" s="56"/>
      <c r="B8" s="5"/>
      <c r="C8" s="9"/>
      <c r="D8" s="9"/>
      <c r="E8" s="77"/>
      <c r="F8" s="80"/>
    </row>
    <row r="9" spans="1:6" ht="38.25" x14ac:dyDescent="0.25">
      <c r="A9" s="56"/>
      <c r="B9" s="5" t="s">
        <v>92</v>
      </c>
      <c r="C9" s="9"/>
      <c r="D9" s="9"/>
      <c r="E9" s="77"/>
      <c r="F9" s="80"/>
    </row>
    <row r="10" spans="1:6" x14ac:dyDescent="0.25">
      <c r="A10" s="56"/>
      <c r="B10" s="3"/>
      <c r="C10" s="9"/>
      <c r="D10" s="9"/>
      <c r="E10" s="77"/>
      <c r="F10" s="80"/>
    </row>
    <row r="11" spans="1:6" x14ac:dyDescent="0.25">
      <c r="A11" s="56"/>
      <c r="B11" s="5" t="s">
        <v>93</v>
      </c>
      <c r="C11" s="9"/>
      <c r="D11" s="9"/>
      <c r="E11" s="77"/>
      <c r="F11" s="80"/>
    </row>
    <row r="12" spans="1:6" x14ac:dyDescent="0.25">
      <c r="A12" s="57"/>
      <c r="B12" s="3"/>
      <c r="C12" s="3"/>
      <c r="D12" s="3"/>
      <c r="E12" s="81"/>
      <c r="F12" s="82"/>
    </row>
    <row r="13" spans="1:6" x14ac:dyDescent="0.25">
      <c r="A13" s="2">
        <v>1</v>
      </c>
      <c r="B13" s="7" t="s">
        <v>47</v>
      </c>
      <c r="C13" s="9"/>
      <c r="D13" s="9"/>
      <c r="E13" s="43"/>
      <c r="F13" s="63"/>
    </row>
    <row r="14" spans="1:6" x14ac:dyDescent="0.25">
      <c r="A14" s="2"/>
      <c r="B14" s="7"/>
      <c r="C14" s="9"/>
      <c r="D14" s="9"/>
      <c r="E14" s="43"/>
      <c r="F14" s="63"/>
    </row>
    <row r="15" spans="1:6" ht="25.5" x14ac:dyDescent="0.2">
      <c r="A15" s="2">
        <v>1.1000000000000001</v>
      </c>
      <c r="B15" s="7" t="s">
        <v>48</v>
      </c>
      <c r="C15" s="64">
        <v>1</v>
      </c>
      <c r="D15" s="64" t="s">
        <v>9</v>
      </c>
      <c r="E15" s="65"/>
      <c r="F15" s="66">
        <f>C15*E15</f>
        <v>0</v>
      </c>
    </row>
    <row r="16" spans="1:6" ht="63.75" x14ac:dyDescent="0.2">
      <c r="A16" s="2">
        <v>1.2</v>
      </c>
      <c r="B16" s="7" t="s">
        <v>56</v>
      </c>
      <c r="C16" s="64">
        <v>1</v>
      </c>
      <c r="D16" s="64" t="s">
        <v>9</v>
      </c>
      <c r="E16" s="65"/>
      <c r="F16" s="66">
        <f>C16*E16</f>
        <v>0</v>
      </c>
    </row>
    <row r="17" spans="1:6" x14ac:dyDescent="0.2">
      <c r="A17" s="39">
        <v>1.3</v>
      </c>
      <c r="B17" s="7" t="s">
        <v>58</v>
      </c>
      <c r="C17" s="64">
        <v>1</v>
      </c>
      <c r="D17" s="64" t="s">
        <v>9</v>
      </c>
      <c r="E17" s="65"/>
      <c r="F17" s="66">
        <f>C17*E17</f>
        <v>0</v>
      </c>
    </row>
    <row r="18" spans="1:6" x14ac:dyDescent="0.25">
      <c r="A18" s="67"/>
      <c r="B18" s="2"/>
      <c r="C18" s="2"/>
      <c r="D18" s="2"/>
      <c r="E18" s="43"/>
      <c r="F18" s="63"/>
    </row>
    <row r="19" spans="1:6" x14ac:dyDescent="0.25">
      <c r="A19" s="2">
        <v>2</v>
      </c>
      <c r="B19" s="7" t="s">
        <v>33</v>
      </c>
      <c r="C19" s="2"/>
      <c r="D19" s="2"/>
      <c r="E19" s="43"/>
      <c r="F19" s="63"/>
    </row>
    <row r="20" spans="1:6" x14ac:dyDescent="0.25">
      <c r="A20" s="67"/>
      <c r="B20" s="2"/>
      <c r="C20" s="2"/>
      <c r="D20" s="2"/>
      <c r="E20" s="43"/>
      <c r="F20" s="63"/>
    </row>
    <row r="21" spans="1:6" ht="38.25" x14ac:dyDescent="0.25">
      <c r="A21" s="67"/>
      <c r="B21" s="5" t="s">
        <v>108</v>
      </c>
      <c r="C21" s="2"/>
      <c r="D21" s="2"/>
      <c r="E21" s="43"/>
      <c r="F21" s="68"/>
    </row>
    <row r="22" spans="1:6" x14ac:dyDescent="0.25">
      <c r="A22" s="67"/>
      <c r="B22" s="6"/>
      <c r="C22" s="2"/>
      <c r="D22" s="2"/>
      <c r="E22" s="43"/>
      <c r="F22" s="69"/>
    </row>
    <row r="23" spans="1:6" x14ac:dyDescent="0.25">
      <c r="A23" s="67"/>
      <c r="B23" s="5" t="s">
        <v>98</v>
      </c>
      <c r="C23" s="2"/>
      <c r="D23" s="2"/>
      <c r="E23" s="43"/>
      <c r="F23" s="69"/>
    </row>
    <row r="24" spans="1:6" x14ac:dyDescent="0.25">
      <c r="A24" s="2">
        <v>2.1</v>
      </c>
      <c r="B24" s="3" t="s">
        <v>28</v>
      </c>
      <c r="C24" s="2">
        <v>30</v>
      </c>
      <c r="D24" s="2" t="s">
        <v>11</v>
      </c>
      <c r="E24" s="49"/>
      <c r="F24" s="69">
        <f t="shared" ref="F24:F31" si="0">C24*E24</f>
        <v>0</v>
      </c>
    </row>
    <row r="25" spans="1:6" x14ac:dyDescent="0.25">
      <c r="A25" s="2">
        <v>2.2000000000000002</v>
      </c>
      <c r="B25" s="3" t="s">
        <v>30</v>
      </c>
      <c r="C25" s="2">
        <v>30</v>
      </c>
      <c r="D25" s="2" t="s">
        <v>11</v>
      </c>
      <c r="E25" s="49"/>
      <c r="F25" s="69">
        <f t="shared" si="0"/>
        <v>0</v>
      </c>
    </row>
    <row r="26" spans="1:6" x14ac:dyDescent="0.25">
      <c r="A26" s="2">
        <v>2.2999999999999998</v>
      </c>
      <c r="B26" s="3" t="s">
        <v>29</v>
      </c>
      <c r="C26" s="2">
        <v>3</v>
      </c>
      <c r="D26" s="2" t="s">
        <v>11</v>
      </c>
      <c r="E26" s="49"/>
      <c r="F26" s="69">
        <f t="shared" si="0"/>
        <v>0</v>
      </c>
    </row>
    <row r="27" spans="1:6" x14ac:dyDescent="0.25">
      <c r="A27" s="2">
        <v>2.4</v>
      </c>
      <c r="B27" s="3" t="s">
        <v>31</v>
      </c>
      <c r="C27" s="2">
        <v>3</v>
      </c>
      <c r="D27" s="2" t="s">
        <v>11</v>
      </c>
      <c r="E27" s="49"/>
      <c r="F27" s="69">
        <f t="shared" si="0"/>
        <v>0</v>
      </c>
    </row>
    <row r="28" spans="1:6" x14ac:dyDescent="0.25">
      <c r="A28" s="2">
        <v>2.5</v>
      </c>
      <c r="B28" s="3" t="s">
        <v>45</v>
      </c>
      <c r="C28" s="2">
        <v>3</v>
      </c>
      <c r="D28" s="2" t="s">
        <v>11</v>
      </c>
      <c r="E28" s="49"/>
      <c r="F28" s="69">
        <f t="shared" si="0"/>
        <v>0</v>
      </c>
    </row>
    <row r="29" spans="1:6" x14ac:dyDescent="0.25">
      <c r="A29" s="2">
        <v>2.6</v>
      </c>
      <c r="B29" s="3" t="s">
        <v>46</v>
      </c>
      <c r="C29" s="2">
        <v>1</v>
      </c>
      <c r="D29" s="2" t="s">
        <v>9</v>
      </c>
      <c r="E29" s="49"/>
      <c r="F29" s="69">
        <f t="shared" si="0"/>
        <v>0</v>
      </c>
    </row>
    <row r="30" spans="1:6" x14ac:dyDescent="0.25">
      <c r="A30" s="2">
        <v>2.7</v>
      </c>
      <c r="B30" s="3" t="s">
        <v>50</v>
      </c>
      <c r="C30" s="2">
        <v>1</v>
      </c>
      <c r="D30" s="2" t="s">
        <v>11</v>
      </c>
      <c r="E30" s="49"/>
      <c r="F30" s="44">
        <f t="shared" si="0"/>
        <v>0</v>
      </c>
    </row>
    <row r="31" spans="1:6" x14ac:dyDescent="0.25">
      <c r="A31" s="2">
        <v>2.8</v>
      </c>
      <c r="B31" s="3" t="s">
        <v>91</v>
      </c>
      <c r="C31" s="2">
        <v>1</v>
      </c>
      <c r="D31" s="2" t="s">
        <v>11</v>
      </c>
      <c r="E31" s="49"/>
      <c r="F31" s="44">
        <f t="shared" si="0"/>
        <v>0</v>
      </c>
    </row>
    <row r="32" spans="1:6" x14ac:dyDescent="0.25">
      <c r="A32" s="2"/>
      <c r="B32" s="3"/>
      <c r="C32" s="2"/>
      <c r="D32" s="2"/>
      <c r="E32" s="49"/>
      <c r="F32" s="70"/>
    </row>
    <row r="33" spans="1:6" ht="25.5" x14ac:dyDescent="0.25">
      <c r="A33" s="2"/>
      <c r="B33" s="10" t="s">
        <v>96</v>
      </c>
      <c r="C33" s="2"/>
      <c r="D33" s="2"/>
      <c r="E33" s="49"/>
      <c r="F33" s="70"/>
    </row>
    <row r="34" spans="1:6" x14ac:dyDescent="0.25">
      <c r="A34" s="2"/>
      <c r="B34" s="3"/>
      <c r="C34" s="2"/>
      <c r="D34" s="2"/>
      <c r="E34" s="49"/>
      <c r="F34" s="70"/>
    </row>
    <row r="35" spans="1:6" ht="38.25" x14ac:dyDescent="0.25">
      <c r="A35" s="2"/>
      <c r="B35" s="5" t="s">
        <v>109</v>
      </c>
      <c r="C35" s="2"/>
      <c r="D35" s="2"/>
      <c r="E35" s="50"/>
      <c r="F35" s="44"/>
    </row>
    <row r="36" spans="1:6" x14ac:dyDescent="0.25">
      <c r="A36" s="2">
        <v>2.9</v>
      </c>
      <c r="B36" s="3" t="s">
        <v>51</v>
      </c>
      <c r="C36" s="2">
        <v>122</v>
      </c>
      <c r="D36" s="2" t="s">
        <v>10</v>
      </c>
      <c r="E36" s="50"/>
      <c r="F36" s="44">
        <f>C36*E36</f>
        <v>0</v>
      </c>
    </row>
    <row r="37" spans="1:6" x14ac:dyDescent="0.25">
      <c r="A37" s="12">
        <v>2.1</v>
      </c>
      <c r="B37" s="1" t="s">
        <v>52</v>
      </c>
      <c r="C37" s="2">
        <v>4</v>
      </c>
      <c r="D37" s="2" t="s">
        <v>11</v>
      </c>
      <c r="E37" s="50"/>
      <c r="F37" s="44">
        <f>C37*E37</f>
        <v>0</v>
      </c>
    </row>
    <row r="38" spans="1:6" x14ac:dyDescent="0.25">
      <c r="A38" s="2">
        <v>2.11</v>
      </c>
      <c r="B38" s="1" t="s">
        <v>53</v>
      </c>
      <c r="C38" s="2">
        <v>42</v>
      </c>
      <c r="D38" s="2" t="s">
        <v>11</v>
      </c>
      <c r="E38" s="50"/>
      <c r="F38" s="44">
        <f>C38*E38</f>
        <v>0</v>
      </c>
    </row>
    <row r="39" spans="1:6" x14ac:dyDescent="0.25">
      <c r="A39" s="2">
        <v>2.12</v>
      </c>
      <c r="B39" s="1" t="s">
        <v>57</v>
      </c>
      <c r="C39" s="2">
        <v>1</v>
      </c>
      <c r="D39" s="2" t="s">
        <v>11</v>
      </c>
      <c r="E39" s="49"/>
      <c r="F39" s="44">
        <f>C39*E39</f>
        <v>0</v>
      </c>
    </row>
    <row r="40" spans="1:6" x14ac:dyDescent="0.25">
      <c r="A40" s="2">
        <v>2.13</v>
      </c>
      <c r="B40" s="1" t="s">
        <v>54</v>
      </c>
      <c r="C40" s="2">
        <v>2</v>
      </c>
      <c r="D40" s="2" t="s">
        <v>11</v>
      </c>
      <c r="E40" s="50"/>
      <c r="F40" s="44">
        <f>C40*E40</f>
        <v>0</v>
      </c>
    </row>
    <row r="41" spans="1:6" x14ac:dyDescent="0.25">
      <c r="A41" s="2"/>
      <c r="B41" s="3"/>
      <c r="C41" s="2"/>
      <c r="D41" s="2"/>
      <c r="E41" s="49"/>
      <c r="F41" s="70"/>
    </row>
    <row r="42" spans="1:6" ht="25.5" x14ac:dyDescent="0.25">
      <c r="A42" s="2"/>
      <c r="B42" s="5" t="s">
        <v>34</v>
      </c>
      <c r="C42" s="2"/>
      <c r="D42" s="2"/>
      <c r="E42" s="50"/>
      <c r="F42" s="71"/>
    </row>
    <row r="43" spans="1:6" x14ac:dyDescent="0.25">
      <c r="A43" s="2"/>
      <c r="B43" s="3"/>
      <c r="C43" s="2"/>
      <c r="D43" s="2"/>
      <c r="E43" s="50"/>
      <c r="F43" s="71"/>
    </row>
    <row r="44" spans="1:6" x14ac:dyDescent="0.25">
      <c r="A44" s="2"/>
      <c r="B44" s="5" t="s">
        <v>110</v>
      </c>
      <c r="C44" s="2"/>
      <c r="D44" s="2"/>
      <c r="E44" s="50"/>
      <c r="F44" s="71"/>
    </row>
    <row r="45" spans="1:6" x14ac:dyDescent="0.25">
      <c r="A45" s="2">
        <v>2.14</v>
      </c>
      <c r="B45" s="3" t="s">
        <v>17</v>
      </c>
      <c r="C45" s="2">
        <v>37</v>
      </c>
      <c r="D45" s="2" t="s">
        <v>10</v>
      </c>
      <c r="E45" s="49"/>
      <c r="F45" s="69">
        <f>C45*E45</f>
        <v>0</v>
      </c>
    </row>
    <row r="46" spans="1:6" x14ac:dyDescent="0.25">
      <c r="A46" s="2"/>
      <c r="B46" s="3"/>
      <c r="C46" s="2"/>
      <c r="D46" s="2"/>
      <c r="E46" s="50"/>
      <c r="F46" s="71"/>
    </row>
    <row r="47" spans="1:6" x14ac:dyDescent="0.25">
      <c r="A47" s="2"/>
      <c r="B47" s="5" t="s">
        <v>102</v>
      </c>
      <c r="C47" s="2"/>
      <c r="D47" s="2"/>
      <c r="E47" s="50"/>
      <c r="F47" s="71"/>
    </row>
    <row r="48" spans="1:6" x14ac:dyDescent="0.25">
      <c r="A48" s="2">
        <v>2.15</v>
      </c>
      <c r="B48" s="1" t="s">
        <v>18</v>
      </c>
      <c r="C48" s="2">
        <v>1</v>
      </c>
      <c r="D48" s="2" t="s">
        <v>11</v>
      </c>
      <c r="E48" s="49"/>
      <c r="F48" s="69">
        <f>C48*E48</f>
        <v>0</v>
      </c>
    </row>
    <row r="49" spans="1:6" x14ac:dyDescent="0.25">
      <c r="A49" s="2">
        <v>2.16</v>
      </c>
      <c r="B49" s="1" t="s">
        <v>19</v>
      </c>
      <c r="C49" s="2">
        <v>13</v>
      </c>
      <c r="D49" s="2" t="s">
        <v>11</v>
      </c>
      <c r="E49" s="49"/>
      <c r="F49" s="69">
        <f>C49*E49</f>
        <v>0</v>
      </c>
    </row>
    <row r="50" spans="1:6" x14ac:dyDescent="0.25">
      <c r="A50" s="2">
        <v>2.17</v>
      </c>
      <c r="B50" s="1" t="s">
        <v>20</v>
      </c>
      <c r="C50" s="2">
        <v>7</v>
      </c>
      <c r="D50" s="2" t="s">
        <v>11</v>
      </c>
      <c r="E50" s="49"/>
      <c r="F50" s="69">
        <f>C50*E50</f>
        <v>0</v>
      </c>
    </row>
    <row r="51" spans="1:6" x14ac:dyDescent="0.25">
      <c r="A51" s="2">
        <v>2.1800000000000002</v>
      </c>
      <c r="B51" s="1" t="s">
        <v>21</v>
      </c>
      <c r="C51" s="2">
        <v>6</v>
      </c>
      <c r="D51" s="2" t="s">
        <v>11</v>
      </c>
      <c r="E51" s="49"/>
      <c r="F51" s="69">
        <f>C51*E51</f>
        <v>0</v>
      </c>
    </row>
    <row r="52" spans="1:6" x14ac:dyDescent="0.25">
      <c r="A52" s="2">
        <v>2.19</v>
      </c>
      <c r="B52" s="1" t="s">
        <v>39</v>
      </c>
      <c r="C52" s="2">
        <v>2</v>
      </c>
      <c r="D52" s="2" t="s">
        <v>11</v>
      </c>
      <c r="E52" s="49"/>
      <c r="F52" s="69">
        <f>C52*E52</f>
        <v>0</v>
      </c>
    </row>
    <row r="53" spans="1:6" x14ac:dyDescent="0.25">
      <c r="A53" s="2"/>
      <c r="B53" s="1"/>
      <c r="C53" s="2"/>
      <c r="D53" s="2"/>
      <c r="E53" s="50"/>
      <c r="F53" s="71"/>
    </row>
    <row r="54" spans="1:6" x14ac:dyDescent="0.25">
      <c r="A54" s="2"/>
      <c r="B54" s="11" t="s">
        <v>103</v>
      </c>
      <c r="C54" s="2"/>
      <c r="D54" s="2"/>
      <c r="E54" s="50"/>
      <c r="F54" s="71"/>
    </row>
    <row r="55" spans="1:6" x14ac:dyDescent="0.25">
      <c r="A55" s="12">
        <v>2.2000000000000002</v>
      </c>
      <c r="B55" s="1" t="s">
        <v>55</v>
      </c>
      <c r="C55" s="2">
        <v>61</v>
      </c>
      <c r="D55" s="2" t="s">
        <v>11</v>
      </c>
      <c r="E55" s="49"/>
      <c r="F55" s="69">
        <f>C55*E55</f>
        <v>0</v>
      </c>
    </row>
    <row r="56" spans="1:6" x14ac:dyDescent="0.25">
      <c r="A56" s="2">
        <v>2.21</v>
      </c>
      <c r="B56" s="1" t="s">
        <v>22</v>
      </c>
      <c r="C56" s="2">
        <v>19</v>
      </c>
      <c r="D56" s="2" t="s">
        <v>11</v>
      </c>
      <c r="E56" s="49"/>
      <c r="F56" s="69">
        <f>C56*E56</f>
        <v>0</v>
      </c>
    </row>
    <row r="57" spans="1:6" x14ac:dyDescent="0.25">
      <c r="A57" s="2"/>
      <c r="B57" s="1"/>
      <c r="C57" s="2"/>
      <c r="D57" s="2"/>
      <c r="E57" s="50"/>
      <c r="F57" s="72"/>
    </row>
    <row r="58" spans="1:6" ht="25.5" x14ac:dyDescent="0.25">
      <c r="A58" s="2"/>
      <c r="B58" s="10" t="s">
        <v>97</v>
      </c>
      <c r="C58" s="2"/>
      <c r="D58" s="2"/>
      <c r="E58" s="50"/>
      <c r="F58" s="71"/>
    </row>
    <row r="59" spans="1:6" x14ac:dyDescent="0.25">
      <c r="A59" s="2"/>
      <c r="B59" s="7"/>
      <c r="C59" s="2"/>
      <c r="D59" s="2"/>
      <c r="E59" s="50"/>
      <c r="F59" s="71"/>
    </row>
    <row r="60" spans="1:6" ht="38.25" x14ac:dyDescent="0.25">
      <c r="A60" s="2"/>
      <c r="B60" s="5" t="s">
        <v>111</v>
      </c>
      <c r="C60" s="2"/>
      <c r="D60" s="2"/>
      <c r="E60" s="50"/>
      <c r="F60" s="71"/>
    </row>
    <row r="61" spans="1:6" x14ac:dyDescent="0.25">
      <c r="A61" s="2">
        <v>2.2200000000000002</v>
      </c>
      <c r="B61" s="3" t="s">
        <v>23</v>
      </c>
      <c r="C61" s="2">
        <v>42</v>
      </c>
      <c r="D61" s="2" t="s">
        <v>10</v>
      </c>
      <c r="E61" s="49"/>
      <c r="F61" s="69">
        <f>C61*E61</f>
        <v>0</v>
      </c>
    </row>
    <row r="62" spans="1:6" x14ac:dyDescent="0.25">
      <c r="A62" s="9"/>
      <c r="B62" s="3"/>
      <c r="C62" s="2"/>
      <c r="D62" s="2"/>
      <c r="E62" s="50"/>
      <c r="F62" s="71"/>
    </row>
    <row r="63" spans="1:6" x14ac:dyDescent="0.25">
      <c r="A63" s="2"/>
      <c r="B63" s="5" t="s">
        <v>102</v>
      </c>
      <c r="C63" s="2"/>
      <c r="D63" s="2"/>
      <c r="E63" s="50"/>
      <c r="F63" s="71"/>
    </row>
    <row r="64" spans="1:6" x14ac:dyDescent="0.25">
      <c r="A64" s="2">
        <v>2.23</v>
      </c>
      <c r="B64" s="1" t="s">
        <v>24</v>
      </c>
      <c r="C64" s="2">
        <v>7</v>
      </c>
      <c r="D64" s="2" t="s">
        <v>11</v>
      </c>
      <c r="E64" s="49"/>
      <c r="F64" s="69">
        <f>C64*E64</f>
        <v>0</v>
      </c>
    </row>
    <row r="65" spans="1:6" x14ac:dyDescent="0.25">
      <c r="A65" s="2">
        <v>2.2400000000000002</v>
      </c>
      <c r="B65" s="1" t="s">
        <v>25</v>
      </c>
      <c r="C65" s="2">
        <v>15</v>
      </c>
      <c r="D65" s="2" t="s">
        <v>11</v>
      </c>
      <c r="E65" s="49"/>
      <c r="F65" s="69">
        <f>C65*E65</f>
        <v>0</v>
      </c>
    </row>
    <row r="66" spans="1:6" x14ac:dyDescent="0.25">
      <c r="A66" s="2">
        <v>2.25</v>
      </c>
      <c r="B66" s="1" t="s">
        <v>26</v>
      </c>
      <c r="C66" s="2">
        <v>3</v>
      </c>
      <c r="D66" s="2" t="s">
        <v>11</v>
      </c>
      <c r="E66" s="49"/>
      <c r="F66" s="69">
        <f>C66*E66</f>
        <v>0</v>
      </c>
    </row>
    <row r="67" spans="1:6" x14ac:dyDescent="0.25">
      <c r="A67" s="2"/>
      <c r="B67" s="1"/>
      <c r="C67" s="2"/>
      <c r="D67" s="2"/>
      <c r="E67" s="50"/>
      <c r="F67" s="71"/>
    </row>
    <row r="68" spans="1:6" x14ac:dyDescent="0.25">
      <c r="A68" s="2"/>
      <c r="B68" s="11" t="s">
        <v>103</v>
      </c>
      <c r="C68" s="2"/>
      <c r="D68" s="2"/>
      <c r="E68" s="50"/>
      <c r="F68" s="71"/>
    </row>
    <row r="69" spans="1:6" x14ac:dyDescent="0.25">
      <c r="A69" s="2">
        <v>2.2599999999999998</v>
      </c>
      <c r="B69" s="1" t="s">
        <v>27</v>
      </c>
      <c r="C69" s="2">
        <v>21</v>
      </c>
      <c r="D69" s="2" t="s">
        <v>11</v>
      </c>
      <c r="E69" s="49"/>
      <c r="F69" s="69">
        <f>C69*E69</f>
        <v>0</v>
      </c>
    </row>
    <row r="70" spans="1:6" x14ac:dyDescent="0.25">
      <c r="A70" s="2"/>
      <c r="B70" s="1"/>
      <c r="C70" s="2"/>
      <c r="D70" s="2"/>
      <c r="E70" s="50"/>
      <c r="F70" s="71"/>
    </row>
    <row r="71" spans="1:6" ht="25.5" x14ac:dyDescent="0.25">
      <c r="A71" s="2"/>
      <c r="B71" s="10" t="s">
        <v>95</v>
      </c>
      <c r="C71" s="2"/>
      <c r="D71" s="2"/>
      <c r="E71" s="50"/>
      <c r="F71" s="71"/>
    </row>
    <row r="72" spans="1:6" x14ac:dyDescent="0.25">
      <c r="A72" s="2"/>
      <c r="B72" s="73"/>
      <c r="C72" s="2"/>
      <c r="D72" s="2"/>
      <c r="E72" s="50"/>
      <c r="F72" s="71"/>
    </row>
    <row r="73" spans="1:6" ht="25.5" x14ac:dyDescent="0.25">
      <c r="A73" s="2"/>
      <c r="B73" s="5" t="s">
        <v>112</v>
      </c>
      <c r="C73" s="2"/>
      <c r="D73" s="2"/>
      <c r="E73" s="50"/>
      <c r="F73" s="71"/>
    </row>
    <row r="74" spans="1:6" x14ac:dyDescent="0.25">
      <c r="A74" s="2"/>
      <c r="B74" s="3"/>
      <c r="C74" s="2"/>
      <c r="D74" s="2"/>
      <c r="E74" s="50"/>
      <c r="F74" s="71"/>
    </row>
    <row r="75" spans="1:6" x14ac:dyDescent="0.25">
      <c r="A75" s="2"/>
      <c r="B75" s="5" t="s">
        <v>110</v>
      </c>
      <c r="C75" s="2"/>
      <c r="D75" s="2"/>
      <c r="E75" s="50"/>
      <c r="F75" s="71"/>
    </row>
    <row r="76" spans="1:6" x14ac:dyDescent="0.25">
      <c r="A76" s="2">
        <v>2.27</v>
      </c>
      <c r="B76" s="3" t="s">
        <v>17</v>
      </c>
      <c r="C76" s="2">
        <v>48</v>
      </c>
      <c r="D76" s="2" t="s">
        <v>10</v>
      </c>
      <c r="E76" s="49"/>
      <c r="F76" s="69">
        <f>C76*E76</f>
        <v>0</v>
      </c>
    </row>
    <row r="77" spans="1:6" x14ac:dyDescent="0.25">
      <c r="A77" s="2"/>
      <c r="B77" s="3"/>
      <c r="C77" s="2"/>
      <c r="D77" s="2"/>
      <c r="E77" s="50"/>
      <c r="F77" s="71"/>
    </row>
    <row r="78" spans="1:6" x14ac:dyDescent="0.25">
      <c r="A78" s="2"/>
      <c r="B78" s="5" t="s">
        <v>102</v>
      </c>
      <c r="C78" s="2"/>
      <c r="D78" s="2"/>
      <c r="E78" s="50"/>
      <c r="F78" s="71"/>
    </row>
    <row r="79" spans="1:6" x14ac:dyDescent="0.25">
      <c r="A79" s="2">
        <v>2.2799999999999998</v>
      </c>
      <c r="B79" s="1" t="s">
        <v>18</v>
      </c>
      <c r="C79" s="2">
        <v>5</v>
      </c>
      <c r="D79" s="2" t="s">
        <v>11</v>
      </c>
      <c r="E79" s="49"/>
      <c r="F79" s="69">
        <f>C79*E79</f>
        <v>0</v>
      </c>
    </row>
    <row r="80" spans="1:6" x14ac:dyDescent="0.25">
      <c r="A80" s="2">
        <v>2.29</v>
      </c>
      <c r="B80" s="1" t="s">
        <v>19</v>
      </c>
      <c r="C80" s="2">
        <v>17</v>
      </c>
      <c r="D80" s="2" t="s">
        <v>11</v>
      </c>
      <c r="E80" s="49"/>
      <c r="F80" s="69">
        <f>C80*E80</f>
        <v>0</v>
      </c>
    </row>
    <row r="81" spans="1:6" x14ac:dyDescent="0.25">
      <c r="A81" s="2">
        <v>2.2999999999999998</v>
      </c>
      <c r="B81" s="1" t="s">
        <v>20</v>
      </c>
      <c r="C81" s="2">
        <v>13</v>
      </c>
      <c r="D81" s="2" t="s">
        <v>11</v>
      </c>
      <c r="E81" s="49"/>
      <c r="F81" s="69">
        <f>C81*E81</f>
        <v>0</v>
      </c>
    </row>
    <row r="82" spans="1:6" x14ac:dyDescent="0.25">
      <c r="A82" s="2">
        <v>2.31</v>
      </c>
      <c r="B82" s="1" t="s">
        <v>21</v>
      </c>
      <c r="C82" s="2">
        <v>5</v>
      </c>
      <c r="D82" s="2" t="s">
        <v>11</v>
      </c>
      <c r="E82" s="49"/>
      <c r="F82" s="69">
        <f>C82*E82</f>
        <v>0</v>
      </c>
    </row>
    <row r="83" spans="1:6" x14ac:dyDescent="0.25">
      <c r="A83" s="2">
        <v>2.3199999999999998</v>
      </c>
      <c r="B83" s="1" t="s">
        <v>35</v>
      </c>
      <c r="C83" s="2">
        <v>2</v>
      </c>
      <c r="D83" s="2" t="s">
        <v>11</v>
      </c>
      <c r="E83" s="49"/>
      <c r="F83" s="69">
        <f>C83*E83</f>
        <v>0</v>
      </c>
    </row>
    <row r="84" spans="1:6" x14ac:dyDescent="0.25">
      <c r="A84" s="2"/>
      <c r="B84" s="1"/>
      <c r="C84" s="2"/>
      <c r="D84" s="2"/>
      <c r="E84" s="50"/>
      <c r="F84" s="71"/>
    </row>
    <row r="85" spans="1:6" x14ac:dyDescent="0.25">
      <c r="A85" s="2"/>
      <c r="B85" s="11" t="s">
        <v>103</v>
      </c>
      <c r="C85" s="2"/>
      <c r="D85" s="2"/>
      <c r="E85" s="50"/>
      <c r="F85" s="71"/>
    </row>
    <row r="86" spans="1:6" x14ac:dyDescent="0.25">
      <c r="A86" s="2">
        <v>2.33</v>
      </c>
      <c r="B86" s="1" t="s">
        <v>22</v>
      </c>
      <c r="C86" s="2">
        <v>24</v>
      </c>
      <c r="D86" s="2" t="s">
        <v>11</v>
      </c>
      <c r="E86" s="49"/>
      <c r="F86" s="69">
        <f>C86*E86</f>
        <v>0</v>
      </c>
    </row>
    <row r="87" spans="1:6" x14ac:dyDescent="0.25">
      <c r="A87" s="2"/>
      <c r="B87" s="74"/>
      <c r="C87" s="75"/>
      <c r="D87" s="75"/>
      <c r="E87" s="75"/>
      <c r="F87" s="76"/>
    </row>
    <row r="88" spans="1:6" ht="25.5" x14ac:dyDescent="0.25">
      <c r="A88" s="2"/>
      <c r="B88" s="10" t="s">
        <v>97</v>
      </c>
      <c r="C88" s="2"/>
      <c r="D88" s="2"/>
      <c r="E88" s="75"/>
      <c r="F88" s="76"/>
    </row>
    <row r="89" spans="1:6" x14ac:dyDescent="0.25">
      <c r="A89" s="2"/>
      <c r="B89" s="7"/>
      <c r="C89" s="2"/>
      <c r="D89" s="2"/>
      <c r="E89" s="75"/>
      <c r="F89" s="76"/>
    </row>
    <row r="90" spans="1:6" ht="25.5" x14ac:dyDescent="0.25">
      <c r="A90" s="2"/>
      <c r="B90" s="5" t="s">
        <v>113</v>
      </c>
      <c r="C90" s="2"/>
      <c r="D90" s="2"/>
      <c r="E90" s="75"/>
      <c r="F90" s="76"/>
    </row>
    <row r="91" spans="1:6" x14ac:dyDescent="0.25">
      <c r="A91" s="2">
        <v>2.34</v>
      </c>
      <c r="B91" s="3" t="s">
        <v>23</v>
      </c>
      <c r="C91" s="2">
        <v>45</v>
      </c>
      <c r="D91" s="2" t="s">
        <v>10</v>
      </c>
      <c r="E91" s="49"/>
      <c r="F91" s="69">
        <f>C91*E91</f>
        <v>0</v>
      </c>
    </row>
    <row r="92" spans="1:6" x14ac:dyDescent="0.25">
      <c r="A92" s="9"/>
      <c r="B92" s="3"/>
      <c r="C92" s="2"/>
      <c r="D92" s="2"/>
      <c r="E92" s="75"/>
      <c r="F92" s="76"/>
    </row>
    <row r="93" spans="1:6" x14ac:dyDescent="0.25">
      <c r="A93" s="2"/>
      <c r="B93" s="5" t="s">
        <v>102</v>
      </c>
      <c r="C93" s="2"/>
      <c r="D93" s="2"/>
      <c r="E93" s="75"/>
      <c r="F93" s="76"/>
    </row>
    <row r="94" spans="1:6" x14ac:dyDescent="0.25">
      <c r="A94" s="2">
        <v>2.35</v>
      </c>
      <c r="B94" s="1" t="s">
        <v>24</v>
      </c>
      <c r="C94" s="2">
        <v>3</v>
      </c>
      <c r="D94" s="2" t="s">
        <v>11</v>
      </c>
      <c r="E94" s="49"/>
      <c r="F94" s="69">
        <f>C94*E94</f>
        <v>0</v>
      </c>
    </row>
    <row r="95" spans="1:6" x14ac:dyDescent="0.25">
      <c r="A95" s="2">
        <v>2.36</v>
      </c>
      <c r="B95" s="1" t="s">
        <v>25</v>
      </c>
      <c r="C95" s="2">
        <v>16</v>
      </c>
      <c r="D95" s="2" t="s">
        <v>11</v>
      </c>
      <c r="E95" s="49"/>
      <c r="F95" s="69">
        <f>C95*E95</f>
        <v>0</v>
      </c>
    </row>
    <row r="96" spans="1:6" x14ac:dyDescent="0.25">
      <c r="A96" s="2">
        <v>2.37</v>
      </c>
      <c r="B96" s="1" t="s">
        <v>26</v>
      </c>
      <c r="C96" s="2">
        <v>5</v>
      </c>
      <c r="D96" s="2" t="s">
        <v>11</v>
      </c>
      <c r="E96" s="49"/>
      <c r="F96" s="69">
        <f>C96*E96</f>
        <v>0</v>
      </c>
    </row>
    <row r="97" spans="1:6" x14ac:dyDescent="0.25">
      <c r="A97" s="2"/>
      <c r="B97" s="1"/>
      <c r="C97" s="2"/>
      <c r="D97" s="2"/>
      <c r="E97" s="75"/>
      <c r="F97" s="76"/>
    </row>
    <row r="98" spans="1:6" x14ac:dyDescent="0.25">
      <c r="A98" s="2"/>
      <c r="B98" s="11" t="s">
        <v>103</v>
      </c>
      <c r="C98" s="2"/>
      <c r="D98" s="2"/>
      <c r="E98" s="75"/>
      <c r="F98" s="76"/>
    </row>
    <row r="99" spans="1:6" x14ac:dyDescent="0.25">
      <c r="A99" s="2">
        <v>2.38</v>
      </c>
      <c r="B99" s="1" t="s">
        <v>27</v>
      </c>
      <c r="C99" s="2">
        <v>23</v>
      </c>
      <c r="D99" s="2" t="s">
        <v>11</v>
      </c>
      <c r="E99" s="49"/>
      <c r="F99" s="69">
        <f>C99*E99</f>
        <v>0</v>
      </c>
    </row>
    <row r="100" spans="1:6" x14ac:dyDescent="0.25">
      <c r="A100" s="2"/>
      <c r="B100" s="74"/>
      <c r="C100" s="75"/>
      <c r="D100" s="75"/>
      <c r="E100" s="75"/>
      <c r="F100" s="76"/>
    </row>
    <row r="101" spans="1:6" ht="25.5" x14ac:dyDescent="0.25">
      <c r="A101" s="2"/>
      <c r="B101" s="10" t="s">
        <v>96</v>
      </c>
      <c r="C101" s="2"/>
      <c r="D101" s="2"/>
      <c r="E101" s="75"/>
      <c r="F101" s="76"/>
    </row>
    <row r="102" spans="1:6" x14ac:dyDescent="0.25">
      <c r="A102" s="2"/>
      <c r="B102" s="73"/>
      <c r="C102" s="2"/>
      <c r="D102" s="2"/>
      <c r="E102" s="75"/>
      <c r="F102" s="76"/>
    </row>
    <row r="103" spans="1:6" x14ac:dyDescent="0.25">
      <c r="A103" s="2"/>
      <c r="B103" s="5" t="s">
        <v>36</v>
      </c>
      <c r="C103" s="2"/>
      <c r="D103" s="2"/>
      <c r="E103" s="75"/>
      <c r="F103" s="76"/>
    </row>
    <row r="104" spans="1:6" x14ac:dyDescent="0.25">
      <c r="A104" s="2"/>
      <c r="B104" s="3"/>
      <c r="C104" s="2"/>
      <c r="D104" s="2"/>
      <c r="E104" s="75"/>
      <c r="F104" s="76"/>
    </row>
    <row r="105" spans="1:6" x14ac:dyDescent="0.25">
      <c r="A105" s="2"/>
      <c r="B105" s="5" t="s">
        <v>110</v>
      </c>
      <c r="C105" s="2"/>
      <c r="D105" s="2"/>
      <c r="E105" s="75"/>
      <c r="F105" s="76"/>
    </row>
    <row r="106" spans="1:6" x14ac:dyDescent="0.25">
      <c r="A106" s="2">
        <v>2.39</v>
      </c>
      <c r="B106" s="3" t="s">
        <v>17</v>
      </c>
      <c r="C106" s="2">
        <v>20</v>
      </c>
      <c r="D106" s="2" t="s">
        <v>10</v>
      </c>
      <c r="E106" s="49"/>
      <c r="F106" s="69">
        <f>C106*E106</f>
        <v>0</v>
      </c>
    </row>
    <row r="107" spans="1:6" x14ac:dyDescent="0.25">
      <c r="A107" s="2"/>
      <c r="B107" s="3"/>
      <c r="C107" s="2"/>
      <c r="D107" s="2"/>
      <c r="E107" s="75"/>
      <c r="F107" s="76"/>
    </row>
    <row r="108" spans="1:6" x14ac:dyDescent="0.25">
      <c r="A108" s="2"/>
      <c r="B108" s="5" t="s">
        <v>102</v>
      </c>
      <c r="C108" s="2"/>
      <c r="D108" s="2"/>
      <c r="E108" s="75"/>
      <c r="F108" s="76"/>
    </row>
    <row r="109" spans="1:6" x14ac:dyDescent="0.25">
      <c r="A109" s="12">
        <v>2.4</v>
      </c>
      <c r="B109" s="1" t="s">
        <v>18</v>
      </c>
      <c r="C109" s="2">
        <v>3</v>
      </c>
      <c r="D109" s="2" t="s">
        <v>11</v>
      </c>
      <c r="E109" s="49"/>
      <c r="F109" s="69">
        <f>C109*E109</f>
        <v>0</v>
      </c>
    </row>
    <row r="110" spans="1:6" x14ac:dyDescent="0.25">
      <c r="A110" s="2">
        <v>2.41</v>
      </c>
      <c r="B110" s="1" t="s">
        <v>19</v>
      </c>
      <c r="C110" s="2">
        <v>7</v>
      </c>
      <c r="D110" s="2" t="s">
        <v>11</v>
      </c>
      <c r="E110" s="49"/>
      <c r="F110" s="69">
        <f>C110*E110</f>
        <v>0</v>
      </c>
    </row>
    <row r="111" spans="1:6" x14ac:dyDescent="0.25">
      <c r="A111" s="2">
        <v>2.42</v>
      </c>
      <c r="B111" s="1" t="s">
        <v>20</v>
      </c>
      <c r="C111" s="2">
        <v>6</v>
      </c>
      <c r="D111" s="2" t="s">
        <v>11</v>
      </c>
      <c r="E111" s="49"/>
      <c r="F111" s="69">
        <f>C111*E111</f>
        <v>0</v>
      </c>
    </row>
    <row r="112" spans="1:6" x14ac:dyDescent="0.25">
      <c r="A112" s="12">
        <v>2.4300000000000002</v>
      </c>
      <c r="B112" s="1" t="s">
        <v>21</v>
      </c>
      <c r="C112" s="2">
        <v>5</v>
      </c>
      <c r="D112" s="2" t="s">
        <v>11</v>
      </c>
      <c r="E112" s="49"/>
      <c r="F112" s="69">
        <f>C112*E112</f>
        <v>0</v>
      </c>
    </row>
    <row r="113" spans="1:6" x14ac:dyDescent="0.25">
      <c r="A113" s="2">
        <v>2.44</v>
      </c>
      <c r="B113" s="1" t="s">
        <v>35</v>
      </c>
      <c r="C113" s="2">
        <v>1</v>
      </c>
      <c r="D113" s="2" t="s">
        <v>11</v>
      </c>
      <c r="E113" s="49"/>
      <c r="F113" s="69">
        <f>C113*E113</f>
        <v>0</v>
      </c>
    </row>
    <row r="114" spans="1:6" x14ac:dyDescent="0.25">
      <c r="A114" s="2"/>
      <c r="B114" s="1"/>
      <c r="C114" s="2"/>
      <c r="D114" s="2"/>
      <c r="E114" s="75"/>
      <c r="F114" s="76"/>
    </row>
    <row r="115" spans="1:6" x14ac:dyDescent="0.25">
      <c r="A115" s="2"/>
      <c r="B115" s="11" t="s">
        <v>103</v>
      </c>
      <c r="C115" s="2"/>
      <c r="D115" s="2"/>
      <c r="E115" s="75"/>
      <c r="F115" s="76"/>
    </row>
    <row r="116" spans="1:6" x14ac:dyDescent="0.25">
      <c r="A116" s="2">
        <v>2.4500000000000002</v>
      </c>
      <c r="B116" s="1" t="s">
        <v>22</v>
      </c>
      <c r="C116" s="2">
        <v>10</v>
      </c>
      <c r="D116" s="2" t="s">
        <v>11</v>
      </c>
      <c r="E116" s="49"/>
      <c r="F116" s="69">
        <f>C116*E116</f>
        <v>0</v>
      </c>
    </row>
    <row r="117" spans="1:6" x14ac:dyDescent="0.25">
      <c r="A117" s="56"/>
      <c r="B117" s="55"/>
      <c r="C117" s="9"/>
      <c r="D117" s="9"/>
      <c r="E117" s="77"/>
      <c r="F117" s="55"/>
    </row>
    <row r="118" spans="1:6" ht="25.5" x14ac:dyDescent="0.25">
      <c r="A118" s="2"/>
      <c r="B118" s="10" t="s">
        <v>97</v>
      </c>
      <c r="C118" s="2"/>
      <c r="D118" s="2"/>
      <c r="E118" s="77"/>
      <c r="F118" s="55"/>
    </row>
    <row r="119" spans="1:6" x14ac:dyDescent="0.25">
      <c r="A119" s="2"/>
      <c r="B119" s="7"/>
      <c r="C119" s="2"/>
      <c r="D119" s="2"/>
      <c r="E119" s="77"/>
      <c r="F119" s="55"/>
    </row>
    <row r="120" spans="1:6" ht="25.5" x14ac:dyDescent="0.25">
      <c r="A120" s="2"/>
      <c r="B120" s="5" t="s">
        <v>114</v>
      </c>
      <c r="C120" s="2"/>
      <c r="D120" s="2"/>
      <c r="E120" s="77"/>
      <c r="F120" s="55"/>
    </row>
    <row r="121" spans="1:6" x14ac:dyDescent="0.25">
      <c r="A121" s="2">
        <v>2.46</v>
      </c>
      <c r="B121" s="3" t="s">
        <v>23</v>
      </c>
      <c r="C121" s="2">
        <v>10</v>
      </c>
      <c r="D121" s="2" t="s">
        <v>10</v>
      </c>
      <c r="E121" s="49"/>
      <c r="F121" s="69">
        <f>C121*E121</f>
        <v>0</v>
      </c>
    </row>
    <row r="122" spans="1:6" x14ac:dyDescent="0.25">
      <c r="A122" s="9"/>
      <c r="B122" s="3"/>
      <c r="C122" s="2"/>
      <c r="D122" s="2"/>
      <c r="E122" s="77"/>
      <c r="F122" s="55"/>
    </row>
    <row r="123" spans="1:6" x14ac:dyDescent="0.25">
      <c r="A123" s="2"/>
      <c r="B123" s="5" t="s">
        <v>115</v>
      </c>
      <c r="C123" s="2"/>
      <c r="D123" s="2"/>
      <c r="E123" s="77"/>
      <c r="F123" s="55"/>
    </row>
    <row r="124" spans="1:6" x14ac:dyDescent="0.25">
      <c r="A124" s="2">
        <v>2.4700000000000002</v>
      </c>
      <c r="B124" s="1" t="s">
        <v>25</v>
      </c>
      <c r="C124" s="2">
        <v>4</v>
      </c>
      <c r="D124" s="2" t="s">
        <v>11</v>
      </c>
      <c r="E124" s="49"/>
      <c r="F124" s="69">
        <f>C124*E124</f>
        <v>0</v>
      </c>
    </row>
    <row r="125" spans="1:6" x14ac:dyDescent="0.25">
      <c r="A125" s="2"/>
      <c r="B125" s="1"/>
      <c r="C125" s="2"/>
      <c r="D125" s="2"/>
      <c r="E125" s="77"/>
      <c r="F125" s="55"/>
    </row>
    <row r="126" spans="1:6" x14ac:dyDescent="0.25">
      <c r="A126" s="2"/>
      <c r="B126" s="11" t="s">
        <v>103</v>
      </c>
      <c r="C126" s="2"/>
      <c r="D126" s="2"/>
      <c r="E126" s="75"/>
      <c r="F126" s="76"/>
    </row>
    <row r="127" spans="1:6" x14ac:dyDescent="0.25">
      <c r="A127" s="2">
        <v>2.48</v>
      </c>
      <c r="B127" s="1" t="s">
        <v>27</v>
      </c>
      <c r="C127" s="2">
        <v>5</v>
      </c>
      <c r="D127" s="2" t="s">
        <v>11</v>
      </c>
      <c r="E127" s="49"/>
      <c r="F127" s="69">
        <f>C127*E127</f>
        <v>0</v>
      </c>
    </row>
    <row r="128" spans="1:6" x14ac:dyDescent="0.25">
      <c r="A128" s="2"/>
      <c r="B128" s="78"/>
      <c r="C128" s="2"/>
      <c r="D128" s="2"/>
      <c r="E128" s="49"/>
      <c r="F128" s="70"/>
    </row>
    <row r="129" spans="1:6" ht="25.5" x14ac:dyDescent="0.25">
      <c r="A129" s="2"/>
      <c r="B129" s="5" t="s">
        <v>116</v>
      </c>
      <c r="C129" s="2"/>
      <c r="D129" s="2"/>
      <c r="E129" s="50"/>
      <c r="F129" s="71"/>
    </row>
    <row r="130" spans="1:6" x14ac:dyDescent="0.25">
      <c r="A130" s="2">
        <v>2.4900000000000002</v>
      </c>
      <c r="B130" s="3" t="s">
        <v>42</v>
      </c>
      <c r="C130" s="2">
        <v>60</v>
      </c>
      <c r="D130" s="2" t="s">
        <v>10</v>
      </c>
      <c r="E130" s="49"/>
      <c r="F130" s="69">
        <f>C130*E130</f>
        <v>0</v>
      </c>
    </row>
    <row r="131" spans="1:6" x14ac:dyDescent="0.25">
      <c r="A131" s="2"/>
      <c r="B131" s="3"/>
      <c r="C131" s="2"/>
      <c r="D131" s="2"/>
      <c r="E131" s="50"/>
      <c r="F131" s="71"/>
    </row>
    <row r="132" spans="1:6" x14ac:dyDescent="0.25">
      <c r="A132" s="2"/>
      <c r="B132" s="5" t="s">
        <v>102</v>
      </c>
      <c r="C132" s="2"/>
      <c r="D132" s="2"/>
      <c r="E132" s="50"/>
      <c r="F132" s="71"/>
    </row>
    <row r="133" spans="1:6" x14ac:dyDescent="0.25">
      <c r="A133" s="12">
        <v>2.5</v>
      </c>
      <c r="B133" s="1" t="s">
        <v>43</v>
      </c>
      <c r="C133" s="2">
        <v>21</v>
      </c>
      <c r="D133" s="2" t="s">
        <v>11</v>
      </c>
      <c r="E133" s="49"/>
      <c r="F133" s="69">
        <f>C133*E133</f>
        <v>0</v>
      </c>
    </row>
    <row r="134" spans="1:6" x14ac:dyDescent="0.25">
      <c r="A134" s="2"/>
      <c r="B134" s="1"/>
      <c r="C134" s="2"/>
      <c r="D134" s="2"/>
      <c r="E134" s="49"/>
      <c r="F134" s="69"/>
    </row>
    <row r="135" spans="1:6" x14ac:dyDescent="0.25">
      <c r="A135" s="2"/>
      <c r="B135" s="11" t="s">
        <v>103</v>
      </c>
      <c r="C135" s="2"/>
      <c r="D135" s="2"/>
      <c r="E135" s="49"/>
      <c r="F135" s="69"/>
    </row>
    <row r="136" spans="1:6" x14ac:dyDescent="0.25">
      <c r="A136" s="2"/>
      <c r="B136" s="1"/>
      <c r="C136" s="2"/>
      <c r="D136" s="2"/>
      <c r="E136" s="50"/>
      <c r="F136" s="71"/>
    </row>
    <row r="137" spans="1:6" x14ac:dyDescent="0.25">
      <c r="A137" s="2">
        <v>2.5099999999999998</v>
      </c>
      <c r="B137" s="1" t="s">
        <v>44</v>
      </c>
      <c r="C137" s="2">
        <v>30</v>
      </c>
      <c r="D137" s="2" t="s">
        <v>11</v>
      </c>
      <c r="E137" s="49"/>
      <c r="F137" s="69">
        <f>C137*E137</f>
        <v>0</v>
      </c>
    </row>
    <row r="138" spans="1:6" x14ac:dyDescent="0.25">
      <c r="A138" s="2"/>
      <c r="B138" s="1"/>
      <c r="C138" s="2"/>
      <c r="D138" s="2"/>
      <c r="E138" s="49"/>
      <c r="F138" s="69"/>
    </row>
    <row r="139" spans="1:6" ht="25.5" x14ac:dyDescent="0.25">
      <c r="A139" s="39">
        <v>3</v>
      </c>
      <c r="B139" s="7" t="s">
        <v>139</v>
      </c>
      <c r="C139" s="2"/>
      <c r="D139" s="2"/>
      <c r="E139" s="50"/>
      <c r="F139" s="71"/>
    </row>
    <row r="140" spans="1:6" x14ac:dyDescent="0.25">
      <c r="A140" s="39"/>
      <c r="B140" s="7"/>
      <c r="C140" s="2"/>
      <c r="D140" s="2"/>
      <c r="E140" s="50"/>
      <c r="F140" s="71"/>
    </row>
    <row r="141" spans="1:6" x14ac:dyDescent="0.25">
      <c r="A141" s="39">
        <v>3.1</v>
      </c>
      <c r="B141" s="1" t="s">
        <v>32</v>
      </c>
      <c r="C141" s="2">
        <v>1</v>
      </c>
      <c r="D141" s="2" t="s">
        <v>6</v>
      </c>
      <c r="E141" s="49"/>
      <c r="F141" s="69">
        <f>C141*E141</f>
        <v>0</v>
      </c>
    </row>
    <row r="142" spans="1:6" x14ac:dyDescent="0.25">
      <c r="A142" s="2"/>
      <c r="B142" s="1"/>
      <c r="C142" s="2"/>
      <c r="D142" s="2"/>
      <c r="E142" s="50"/>
      <c r="F142" s="71"/>
    </row>
    <row r="143" spans="1:6" x14ac:dyDescent="0.25">
      <c r="A143" s="2"/>
      <c r="B143" s="1"/>
      <c r="C143" s="2"/>
      <c r="D143" s="2"/>
      <c r="E143" s="49"/>
      <c r="F143" s="69"/>
    </row>
    <row r="144" spans="1:6" x14ac:dyDescent="0.25">
      <c r="A144" s="39"/>
      <c r="B144" s="3"/>
      <c r="C144" s="2"/>
      <c r="D144" s="2"/>
      <c r="E144" s="50"/>
      <c r="F144" s="71"/>
    </row>
    <row r="145" spans="1:6" x14ac:dyDescent="0.25">
      <c r="A145" s="39"/>
      <c r="B145" s="73"/>
      <c r="C145" s="2"/>
      <c r="D145" s="2"/>
      <c r="E145" s="50"/>
      <c r="F145" s="71"/>
    </row>
    <row r="146" spans="1:6" x14ac:dyDescent="0.25">
      <c r="A146" s="39"/>
      <c r="B146" s="7"/>
      <c r="C146" s="2"/>
      <c r="D146" s="2"/>
      <c r="E146" s="50"/>
      <c r="F146" s="71"/>
    </row>
    <row r="147" spans="1:6" x14ac:dyDescent="0.25">
      <c r="A147" s="39"/>
      <c r="B147" s="1"/>
      <c r="C147" s="2"/>
      <c r="D147" s="2"/>
      <c r="E147" s="49"/>
      <c r="F147" s="69"/>
    </row>
    <row r="148" spans="1:6" x14ac:dyDescent="0.25">
      <c r="A148" s="39"/>
      <c r="B148" s="3"/>
      <c r="C148" s="2"/>
      <c r="D148" s="2"/>
      <c r="E148" s="50"/>
      <c r="F148" s="71"/>
    </row>
    <row r="149" spans="1:6" x14ac:dyDescent="0.25">
      <c r="A149" s="4"/>
      <c r="B149" s="84" t="s">
        <v>107</v>
      </c>
      <c r="C149" s="84"/>
      <c r="D149" s="84"/>
      <c r="E149" s="84"/>
      <c r="F149" s="8">
        <f>SUM(F15:F148)</f>
        <v>0</v>
      </c>
    </row>
  </sheetData>
  <mergeCells count="1">
    <mergeCell ref="B149:E149"/>
  </mergeCells>
  <pageMargins left="0.70866141732283472" right="0.70866141732283472" top="0.74803149606299213" bottom="0.74803149606299213" header="0.31496062992125984" footer="0.31496062992125984"/>
  <pageSetup paperSize="9" scale="71" fitToHeight="0" orientation="portrait" r:id="rId1"/>
  <headerFooter>
    <oddFooter>&amp;A&amp;RPage &amp;P</oddFooter>
  </headerFooter>
  <rowBreaks count="1" manualBreakCount="1">
    <brk id="122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1E444-6DFB-43BA-99F5-F28BFD03729D}">
  <sheetPr>
    <pageSetUpPr fitToPage="1"/>
  </sheetPr>
  <dimension ref="A1:G37"/>
  <sheetViews>
    <sheetView tabSelected="1" view="pageBreakPreview" zoomScaleNormal="100" zoomScaleSheetLayoutView="100" workbookViewId="0">
      <selection activeCell="B12" sqref="B12:E12"/>
    </sheetView>
  </sheetViews>
  <sheetFormatPr defaultRowHeight="12.75" x14ac:dyDescent="0.25"/>
  <cols>
    <col min="1" max="1" width="7.42578125" style="27" customWidth="1"/>
    <col min="2" max="3" width="2.85546875" style="16" customWidth="1"/>
    <col min="4" max="4" width="43.7109375" style="16" customWidth="1"/>
    <col min="5" max="5" width="5.140625" style="37" customWidth="1"/>
    <col min="6" max="6" width="14" style="27" customWidth="1"/>
    <col min="7" max="7" width="20.140625" style="38" customWidth="1"/>
    <col min="8" max="16384" width="9.140625" style="16"/>
  </cols>
  <sheetData>
    <row r="1" spans="1:7" x14ac:dyDescent="0.25">
      <c r="A1" s="13" t="s">
        <v>16</v>
      </c>
      <c r="B1" s="85" t="s">
        <v>12</v>
      </c>
      <c r="C1" s="86"/>
      <c r="D1" s="86"/>
      <c r="E1" s="86"/>
      <c r="F1" s="14" t="s">
        <v>13</v>
      </c>
      <c r="G1" s="15" t="s">
        <v>14</v>
      </c>
    </row>
    <row r="2" spans="1:7" x14ac:dyDescent="0.25">
      <c r="A2" s="9"/>
      <c r="B2" s="17"/>
      <c r="C2" s="17"/>
      <c r="D2" s="17"/>
      <c r="E2" s="18"/>
      <c r="F2" s="19"/>
      <c r="G2" s="20"/>
    </row>
    <row r="3" spans="1:7" ht="25.5" customHeight="1" x14ac:dyDescent="0.25">
      <c r="A3" s="2"/>
      <c r="B3" s="87" t="s">
        <v>119</v>
      </c>
      <c r="C3" s="87"/>
      <c r="D3" s="87"/>
      <c r="E3" s="88"/>
      <c r="F3" s="19"/>
      <c r="G3" s="21"/>
    </row>
    <row r="4" spans="1:7" ht="15.6" customHeight="1" x14ac:dyDescent="0.25">
      <c r="A4" s="2"/>
      <c r="B4" s="22"/>
      <c r="C4" s="23"/>
      <c r="E4" s="24"/>
      <c r="F4" s="25"/>
      <c r="G4" s="21"/>
    </row>
    <row r="5" spans="1:7" ht="15.6" customHeight="1" x14ac:dyDescent="0.25">
      <c r="A5" s="2"/>
      <c r="B5" s="89" t="s">
        <v>15</v>
      </c>
      <c r="C5" s="90"/>
      <c r="D5" s="90"/>
      <c r="E5" s="91"/>
      <c r="F5" s="19"/>
      <c r="G5" s="26"/>
    </row>
    <row r="6" spans="1:7" ht="15.6" customHeight="1" x14ac:dyDescent="0.25">
      <c r="A6" s="2"/>
      <c r="B6" s="22"/>
      <c r="C6" s="23"/>
      <c r="E6" s="24"/>
      <c r="F6" s="19"/>
      <c r="G6" s="26"/>
    </row>
    <row r="7" spans="1:7" ht="15.6" customHeight="1" x14ac:dyDescent="0.25">
      <c r="A7" s="2"/>
      <c r="B7" s="23"/>
      <c r="C7" s="23"/>
      <c r="E7" s="27"/>
      <c r="F7" s="28"/>
      <c r="G7" s="26"/>
    </row>
    <row r="8" spans="1:7" ht="15.6" customHeight="1" x14ac:dyDescent="0.25">
      <c r="A8" s="2" t="s">
        <v>2</v>
      </c>
      <c r="B8" s="92" t="s">
        <v>60</v>
      </c>
      <c r="C8" s="87"/>
      <c r="D8" s="87"/>
      <c r="E8" s="88"/>
      <c r="F8" s="29"/>
      <c r="G8" s="26">
        <v>0</v>
      </c>
    </row>
    <row r="9" spans="1:7" ht="15.6" customHeight="1" x14ac:dyDescent="0.25">
      <c r="A9" s="2"/>
      <c r="C9" s="23"/>
      <c r="E9" s="27"/>
      <c r="F9" s="29"/>
      <c r="G9" s="26"/>
    </row>
    <row r="10" spans="1:7" ht="15.6" customHeight="1" x14ac:dyDescent="0.25">
      <c r="A10" s="2" t="s">
        <v>3</v>
      </c>
      <c r="B10" s="92" t="s">
        <v>59</v>
      </c>
      <c r="C10" s="87"/>
      <c r="D10" s="87"/>
      <c r="E10" s="88"/>
      <c r="F10" s="29"/>
      <c r="G10" s="26">
        <v>0</v>
      </c>
    </row>
    <row r="11" spans="1:7" ht="15.6" customHeight="1" x14ac:dyDescent="0.25">
      <c r="A11" s="2"/>
      <c r="B11" s="54"/>
      <c r="C11" s="23"/>
      <c r="D11" s="23"/>
      <c r="E11" s="54"/>
      <c r="F11" s="29"/>
      <c r="G11" s="26"/>
    </row>
    <row r="12" spans="1:7" ht="15.6" customHeight="1" x14ac:dyDescent="0.25">
      <c r="A12" s="2" t="s">
        <v>90</v>
      </c>
      <c r="B12" s="92" t="s">
        <v>64</v>
      </c>
      <c r="C12" s="87"/>
      <c r="D12" s="87"/>
      <c r="E12" s="88"/>
      <c r="F12" s="29"/>
      <c r="G12" s="26">
        <v>0</v>
      </c>
    </row>
    <row r="13" spans="1:7" ht="15.6" customHeight="1" x14ac:dyDescent="0.25">
      <c r="A13" s="2"/>
      <c r="C13" s="23"/>
      <c r="E13" s="27"/>
      <c r="F13" s="29"/>
      <c r="G13" s="26"/>
    </row>
    <row r="14" spans="1:7" ht="15.6" customHeight="1" x14ac:dyDescent="0.25">
      <c r="A14" s="2"/>
      <c r="C14" s="23"/>
      <c r="D14" s="40" t="s">
        <v>62</v>
      </c>
      <c r="E14" s="27"/>
      <c r="F14" s="29"/>
      <c r="G14" s="26">
        <f>G8+G10+G12</f>
        <v>0</v>
      </c>
    </row>
    <row r="15" spans="1:7" ht="15.6" customHeight="1" x14ac:dyDescent="0.25">
      <c r="A15" s="2"/>
      <c r="C15" s="23"/>
      <c r="D15" s="16" t="s">
        <v>63</v>
      </c>
      <c r="E15" s="27"/>
      <c r="F15" s="29"/>
      <c r="G15" s="30">
        <f>G14*18%</f>
        <v>0</v>
      </c>
    </row>
    <row r="16" spans="1:7" ht="15.6" customHeight="1" x14ac:dyDescent="0.25">
      <c r="A16" s="2"/>
      <c r="C16" s="23"/>
      <c r="E16" s="27"/>
      <c r="F16" s="29"/>
      <c r="G16" s="30"/>
    </row>
    <row r="17" spans="1:7" ht="15.6" customHeight="1" x14ac:dyDescent="0.25">
      <c r="A17" s="2"/>
      <c r="C17" s="23"/>
      <c r="E17" s="27"/>
      <c r="F17" s="29"/>
      <c r="G17" s="30"/>
    </row>
    <row r="18" spans="1:7" ht="15.6" customHeight="1" x14ac:dyDescent="0.25">
      <c r="A18" s="2"/>
      <c r="C18" s="23"/>
      <c r="D18" s="23"/>
      <c r="E18" s="16"/>
      <c r="F18" s="29"/>
      <c r="G18" s="30"/>
    </row>
    <row r="19" spans="1:7" ht="15.6" customHeight="1" x14ac:dyDescent="0.25">
      <c r="A19" s="2"/>
      <c r="C19" s="23"/>
      <c r="E19" s="27"/>
      <c r="F19" s="29"/>
      <c r="G19" s="30"/>
    </row>
    <row r="20" spans="1:7" ht="15.6" customHeight="1" x14ac:dyDescent="0.25">
      <c r="A20" s="2"/>
      <c r="C20" s="23"/>
      <c r="E20" s="27"/>
      <c r="F20" s="29"/>
      <c r="G20" s="30"/>
    </row>
    <row r="21" spans="1:7" ht="15.6" customHeight="1" x14ac:dyDescent="0.25">
      <c r="A21" s="2"/>
      <c r="B21" s="31"/>
      <c r="C21" s="23"/>
      <c r="D21" s="23"/>
      <c r="E21" s="27"/>
      <c r="F21" s="29"/>
      <c r="G21" s="30"/>
    </row>
    <row r="22" spans="1:7" ht="15.6" customHeight="1" x14ac:dyDescent="0.25">
      <c r="A22" s="2"/>
      <c r="C22" s="23"/>
      <c r="E22" s="27"/>
      <c r="F22" s="29"/>
      <c r="G22" s="30"/>
    </row>
    <row r="23" spans="1:7" ht="15.6" customHeight="1" x14ac:dyDescent="0.25">
      <c r="A23" s="2"/>
      <c r="E23" s="27"/>
      <c r="F23" s="29"/>
      <c r="G23" s="30"/>
    </row>
    <row r="24" spans="1:7" ht="15.6" customHeight="1" x14ac:dyDescent="0.25">
      <c r="A24" s="2"/>
      <c r="C24" s="23"/>
      <c r="E24" s="27"/>
      <c r="F24" s="29"/>
      <c r="G24" s="30"/>
    </row>
    <row r="25" spans="1:7" ht="15.6" customHeight="1" x14ac:dyDescent="0.25">
      <c r="A25" s="2"/>
      <c r="C25" s="23"/>
      <c r="E25" s="27"/>
      <c r="F25" s="29"/>
      <c r="G25" s="30"/>
    </row>
    <row r="26" spans="1:7" ht="15.6" customHeight="1" x14ac:dyDescent="0.25">
      <c r="A26" s="2"/>
      <c r="B26" s="23"/>
      <c r="C26" s="23"/>
      <c r="E26" s="27"/>
      <c r="F26" s="29"/>
      <c r="G26" s="30"/>
    </row>
    <row r="27" spans="1:7" ht="15.6" customHeight="1" x14ac:dyDescent="0.25">
      <c r="A27" s="2"/>
      <c r="B27" s="23"/>
      <c r="C27" s="23"/>
      <c r="E27" s="27"/>
      <c r="F27" s="29"/>
      <c r="G27" s="30"/>
    </row>
    <row r="28" spans="1:7" ht="15.6" customHeight="1" x14ac:dyDescent="0.25">
      <c r="A28" s="2"/>
      <c r="B28" s="23"/>
      <c r="C28" s="23"/>
      <c r="E28" s="27"/>
      <c r="F28" s="29"/>
      <c r="G28" s="30"/>
    </row>
    <row r="29" spans="1:7" ht="15.6" customHeight="1" x14ac:dyDescent="0.25">
      <c r="A29" s="2"/>
      <c r="B29" s="23"/>
      <c r="C29" s="23"/>
      <c r="E29" s="27"/>
      <c r="F29" s="29"/>
      <c r="G29" s="30"/>
    </row>
    <row r="30" spans="1:7" ht="15.6" customHeight="1" x14ac:dyDescent="0.25">
      <c r="A30" s="2"/>
      <c r="B30" s="23"/>
      <c r="C30" s="23"/>
      <c r="E30" s="27"/>
      <c r="F30" s="29"/>
      <c r="G30" s="30"/>
    </row>
    <row r="31" spans="1:7" ht="15.6" customHeight="1" x14ac:dyDescent="0.25">
      <c r="A31" s="2"/>
      <c r="B31" s="23"/>
      <c r="C31" s="23"/>
      <c r="E31" s="27"/>
      <c r="F31" s="29"/>
      <c r="G31" s="30"/>
    </row>
    <row r="32" spans="1:7" ht="15.6" customHeight="1" x14ac:dyDescent="0.25">
      <c r="A32" s="2"/>
      <c r="B32" s="23"/>
      <c r="C32" s="23"/>
      <c r="E32" s="27"/>
      <c r="F32" s="29"/>
      <c r="G32" s="32"/>
    </row>
    <row r="33" spans="1:7" ht="15.6" customHeight="1" x14ac:dyDescent="0.25">
      <c r="A33" s="2"/>
      <c r="B33" s="23"/>
      <c r="C33" s="23"/>
      <c r="E33" s="27"/>
      <c r="F33" s="29"/>
      <c r="G33" s="30"/>
    </row>
    <row r="34" spans="1:7" ht="15.6" customHeight="1" x14ac:dyDescent="0.25">
      <c r="A34" s="2"/>
      <c r="B34" s="23"/>
      <c r="C34" s="23"/>
      <c r="E34" s="27"/>
      <c r="F34" s="29"/>
      <c r="G34" s="30"/>
    </row>
    <row r="35" spans="1:7" ht="15.6" customHeight="1" x14ac:dyDescent="0.25">
      <c r="A35" s="2"/>
      <c r="B35" s="23"/>
      <c r="C35" s="23"/>
      <c r="E35" s="27"/>
      <c r="F35" s="29"/>
      <c r="G35" s="30"/>
    </row>
    <row r="36" spans="1:7" ht="15.6" customHeight="1" x14ac:dyDescent="0.25">
      <c r="A36" s="2"/>
      <c r="B36" s="23"/>
      <c r="C36" s="23"/>
      <c r="D36" s="33"/>
      <c r="E36" s="27"/>
      <c r="F36" s="29"/>
      <c r="G36" s="30"/>
    </row>
    <row r="37" spans="1:7" ht="15.6" customHeight="1" x14ac:dyDescent="0.25">
      <c r="A37" s="34"/>
      <c r="B37" s="93" t="s">
        <v>61</v>
      </c>
      <c r="C37" s="94"/>
      <c r="D37" s="94"/>
      <c r="E37" s="95"/>
      <c r="F37" s="35"/>
      <c r="G37" s="36">
        <f>G14+G15</f>
        <v>0</v>
      </c>
    </row>
  </sheetData>
  <mergeCells count="7">
    <mergeCell ref="B1:E1"/>
    <mergeCell ref="B3:E3"/>
    <mergeCell ref="B5:E5"/>
    <mergeCell ref="B8:E8"/>
    <mergeCell ref="B10:E10"/>
    <mergeCell ref="B37:E37"/>
    <mergeCell ref="B12:E12"/>
  </mergeCells>
  <pageMargins left="0.7" right="0.7" top="0.75" bottom="0.75" header="0.3" footer="0.3"/>
  <pageSetup scale="9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PREAMBLES</vt:lpstr>
      <vt:lpstr>PIPELINES ABDULLAH</vt:lpstr>
      <vt:lpstr>PIPELINES KIVUNGE</vt:lpstr>
      <vt:lpstr>SUMMARY</vt:lpstr>
      <vt:lpstr>'PIPELINES ABDULLAH'!Print_Area</vt:lpstr>
      <vt:lpstr>'PIPELINES KIVUNGE'!Print_Area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QS. Edward Ngowi</dc:creator>
  <cp:lastModifiedBy>Ndeye Sambe</cp:lastModifiedBy>
  <cp:lastPrinted>2025-09-03T07:45:18Z</cp:lastPrinted>
  <dcterms:created xsi:type="dcterms:W3CDTF">2023-10-08T04:21:25Z</dcterms:created>
  <dcterms:modified xsi:type="dcterms:W3CDTF">2025-10-07T12:56:12Z</dcterms:modified>
</cp:coreProperties>
</file>