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atupe\OneDrive - Clinton Health Access Initiative, Inc\Attachments\Desktop\"/>
    </mc:Choice>
  </mc:AlternateContent>
  <xr:revisionPtr revIDLastSave="0" documentId="13_ncr:1_{95D3BB6F-8359-4018-8FE5-D24E805D8C77}" xr6:coauthVersionLast="47" xr6:coauthVersionMax="47" xr10:uidLastSave="{00000000-0000-0000-0000-000000000000}"/>
  <bookViews>
    <workbookView xWindow="-110" yWindow="-110" windowWidth="19420" windowHeight="11500" xr2:uid="{2F675DF3-DB93-4E30-B549-C6FE821F9A18}"/>
  </bookViews>
  <sheets>
    <sheet name="Introduction " sheetId="75" r:id="rId1"/>
    <sheet name="Summary " sheetId="60" r:id="rId2"/>
    <sheet name="MBEYA RRH" sheetId="73" r:id="rId3"/>
    <sheet name="SEKOU-TOURE " sheetId="72" r:id="rId4"/>
    <sheet name="MOUNT MERU RRH" sheetId="69" r:id="rId5"/>
    <sheet name="ST BENEDICT NDANDA" sheetId="71" r:id="rId6"/>
    <sheet name="SONGEA RRH " sheetId="70" r:id="rId7"/>
    <sheet name="MANYARA RRH " sheetId="68" r:id="rId8"/>
    <sheet name="DODOMA RRH" sheetId="67" r:id="rId9"/>
    <sheet name="MOROGORO RRH" sheetId="66" r:id="rId10"/>
    <sheet name="TUMBI RRH" sheetId="65" r:id="rId11"/>
    <sheet name="BOCHI HOSP " sheetId="58" r:id="rId12"/>
    <sheet name="REFERENCES" sheetId="76" r:id="rId13"/>
  </sheets>
  <externalReferences>
    <externalReference r:id="rId14"/>
  </externalReferences>
  <definedNames>
    <definedName name="_Hlk101383785" localSheetId="0">'Introduction '!$B$40</definedName>
    <definedName name="_Hlk187229614" localSheetId="0">'Introduction '!$B$11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60" l="1"/>
  <c r="E37" i="73"/>
  <c r="F34" i="73"/>
  <c r="F32" i="73"/>
  <c r="F31" i="73"/>
  <c r="F30" i="73"/>
  <c r="F29" i="73"/>
  <c r="F28" i="73"/>
  <c r="F27" i="73"/>
  <c r="F37" i="73"/>
  <c r="F42" i="73"/>
  <c r="B22" i="73"/>
  <c r="F17" i="73"/>
  <c r="F16" i="73"/>
  <c r="F15" i="73"/>
  <c r="F14" i="73"/>
  <c r="F12" i="73"/>
  <c r="F11" i="73"/>
  <c r="F9" i="73"/>
  <c r="F18" i="73"/>
  <c r="F41" i="73"/>
  <c r="F43" i="73"/>
  <c r="F7" i="73"/>
  <c r="F5" i="73"/>
  <c r="E4" i="73"/>
  <c r="E37" i="72"/>
  <c r="F34" i="72"/>
  <c r="F32" i="72"/>
  <c r="F31" i="72"/>
  <c r="F30" i="72"/>
  <c r="F29" i="72"/>
  <c r="F28" i="72"/>
  <c r="F37" i="72"/>
  <c r="F42" i="72"/>
  <c r="F27" i="72"/>
  <c r="B22" i="72"/>
  <c r="F17" i="72"/>
  <c r="F16" i="72"/>
  <c r="F15" i="72"/>
  <c r="F14" i="72"/>
  <c r="F12" i="72"/>
  <c r="F11" i="72"/>
  <c r="F9" i="72"/>
  <c r="F7" i="72"/>
  <c r="F5" i="72"/>
  <c r="F18" i="72"/>
  <c r="F41" i="72"/>
  <c r="E4" i="72"/>
  <c r="E37" i="71"/>
  <c r="F34" i="71"/>
  <c r="F32" i="71"/>
  <c r="F31" i="71"/>
  <c r="F30" i="71"/>
  <c r="F29" i="71"/>
  <c r="F28" i="71"/>
  <c r="F27" i="71"/>
  <c r="F37" i="71"/>
  <c r="F42" i="71"/>
  <c r="B22" i="71"/>
  <c r="F17" i="71"/>
  <c r="F16" i="71"/>
  <c r="F15" i="71"/>
  <c r="F18" i="71"/>
  <c r="F41" i="71"/>
  <c r="F14" i="71"/>
  <c r="F12" i="71"/>
  <c r="F11" i="71"/>
  <c r="F9" i="71"/>
  <c r="F7" i="71"/>
  <c r="F5" i="71"/>
  <c r="E4" i="71"/>
  <c r="E37" i="70"/>
  <c r="F34" i="70"/>
  <c r="F32" i="70"/>
  <c r="F31" i="70"/>
  <c r="F30" i="70"/>
  <c r="F29" i="70"/>
  <c r="F28" i="70"/>
  <c r="F27" i="70"/>
  <c r="F37" i="70"/>
  <c r="F42" i="70"/>
  <c r="F43" i="70"/>
  <c r="B22" i="70"/>
  <c r="F17" i="70"/>
  <c r="F16" i="70"/>
  <c r="F15" i="70"/>
  <c r="F14" i="70"/>
  <c r="F12" i="70"/>
  <c r="F11" i="70"/>
  <c r="F9" i="70"/>
  <c r="F7" i="70"/>
  <c r="F5" i="70"/>
  <c r="F18" i="70"/>
  <c r="F41" i="70"/>
  <c r="E4" i="70"/>
  <c r="E37" i="69"/>
  <c r="F34" i="69"/>
  <c r="F32" i="69"/>
  <c r="F31" i="69"/>
  <c r="F30" i="69"/>
  <c r="F29" i="69"/>
  <c r="F28" i="69"/>
  <c r="F27" i="69"/>
  <c r="F37" i="69"/>
  <c r="F42" i="69"/>
  <c r="F43" i="69"/>
  <c r="B22" i="69"/>
  <c r="F17" i="69"/>
  <c r="F16" i="69"/>
  <c r="F15" i="69"/>
  <c r="F14" i="69"/>
  <c r="F12" i="69"/>
  <c r="F11" i="69"/>
  <c r="F9" i="69"/>
  <c r="F7" i="69"/>
  <c r="F5" i="69"/>
  <c r="F18" i="69"/>
  <c r="F41" i="69"/>
  <c r="E4" i="69"/>
  <c r="E37" i="68"/>
  <c r="F34" i="68"/>
  <c r="F37" i="68"/>
  <c r="F42" i="68"/>
  <c r="F32" i="68"/>
  <c r="F31" i="68"/>
  <c r="F30" i="68"/>
  <c r="F29" i="68"/>
  <c r="F28" i="68"/>
  <c r="F27" i="68"/>
  <c r="B22" i="68"/>
  <c r="F17" i="68"/>
  <c r="F16" i="68"/>
  <c r="F15" i="68"/>
  <c r="F14" i="68"/>
  <c r="F12" i="68"/>
  <c r="F11" i="68"/>
  <c r="F9" i="68"/>
  <c r="F7" i="68"/>
  <c r="F5" i="68"/>
  <c r="F18" i="68"/>
  <c r="F41" i="68"/>
  <c r="F43" i="68"/>
  <c r="F44" i="68"/>
  <c r="E4" i="68"/>
  <c r="E37" i="67"/>
  <c r="F34" i="67"/>
  <c r="F32" i="67"/>
  <c r="F31" i="67"/>
  <c r="F30" i="67"/>
  <c r="F29" i="67"/>
  <c r="F28" i="67"/>
  <c r="F27" i="67"/>
  <c r="F37" i="67"/>
  <c r="F42" i="67"/>
  <c r="B22" i="67"/>
  <c r="F17" i="67"/>
  <c r="F16" i="67"/>
  <c r="F15" i="67"/>
  <c r="F14" i="67"/>
  <c r="F12" i="67"/>
  <c r="F11" i="67"/>
  <c r="F9" i="67"/>
  <c r="F7" i="67"/>
  <c r="F5" i="67"/>
  <c r="F18" i="67"/>
  <c r="F41" i="67"/>
  <c r="F43" i="67"/>
  <c r="F45" i="67"/>
  <c r="F44" i="67"/>
  <c r="E4" i="67"/>
  <c r="E37" i="66"/>
  <c r="F34" i="66"/>
  <c r="F32" i="66"/>
  <c r="F31" i="66"/>
  <c r="F30" i="66"/>
  <c r="F29" i="66"/>
  <c r="F28" i="66"/>
  <c r="F27" i="66"/>
  <c r="F37" i="66"/>
  <c r="F42" i="66"/>
  <c r="B22" i="66"/>
  <c r="F17" i="66"/>
  <c r="F16" i="66"/>
  <c r="F15" i="66"/>
  <c r="F14" i="66"/>
  <c r="F12" i="66"/>
  <c r="F11" i="66"/>
  <c r="F9" i="66"/>
  <c r="F7" i="66"/>
  <c r="F18" i="66"/>
  <c r="F41" i="66"/>
  <c r="F43" i="66"/>
  <c r="F5" i="66"/>
  <c r="E4" i="66"/>
  <c r="E37" i="65"/>
  <c r="F34" i="65"/>
  <c r="F32" i="65"/>
  <c r="F31" i="65"/>
  <c r="F30" i="65"/>
  <c r="F29" i="65"/>
  <c r="F28" i="65"/>
  <c r="F27" i="65"/>
  <c r="B22" i="65"/>
  <c r="F17" i="65"/>
  <c r="F16" i="65"/>
  <c r="F15" i="65"/>
  <c r="F14" i="65"/>
  <c r="E13" i="65"/>
  <c r="F12" i="65"/>
  <c r="F11" i="65"/>
  <c r="E10" i="65"/>
  <c r="F9" i="65"/>
  <c r="E8" i="65"/>
  <c r="F7" i="65"/>
  <c r="F5" i="65"/>
  <c r="E4" i="65"/>
  <c r="F32" i="58"/>
  <c r="F16" i="58"/>
  <c r="F17" i="58"/>
  <c r="F28" i="58"/>
  <c r="F29" i="58"/>
  <c r="F30" i="58"/>
  <c r="F31" i="58"/>
  <c r="F34" i="58"/>
  <c r="F27" i="58"/>
  <c r="F37" i="58"/>
  <c r="F42" i="58"/>
  <c r="E6" i="58"/>
  <c r="F7" i="58"/>
  <c r="E8" i="58"/>
  <c r="F9" i="58"/>
  <c r="F11" i="58"/>
  <c r="F12" i="58"/>
  <c r="F14" i="58"/>
  <c r="F15" i="58"/>
  <c r="E4" i="58"/>
  <c r="F5" i="58"/>
  <c r="F18" i="58"/>
  <c r="F41" i="58"/>
  <c r="E37" i="58"/>
  <c r="B22" i="58"/>
  <c r="F44" i="70"/>
  <c r="F45" i="70"/>
  <c r="F43" i="71"/>
  <c r="F44" i="71"/>
  <c r="F45" i="71"/>
  <c r="F44" i="69"/>
  <c r="F45" i="69"/>
  <c r="F43" i="72"/>
  <c r="F44" i="72"/>
  <c r="F44" i="73"/>
  <c r="F45" i="73"/>
  <c r="F45" i="68"/>
  <c r="F45" i="66"/>
  <c r="F44" i="66"/>
  <c r="F43" i="58"/>
  <c r="F44" i="58"/>
  <c r="F45" i="58"/>
  <c r="F18" i="65"/>
  <c r="F41" i="65"/>
  <c r="F43" i="65"/>
  <c r="F44" i="65"/>
  <c r="F37" i="65"/>
  <c r="F42" i="65"/>
  <c r="F45" i="72"/>
  <c r="F45" i="65"/>
</calcChain>
</file>

<file path=xl/sharedStrings.xml><?xml version="1.0" encoding="utf-8"?>
<sst xmlns="http://schemas.openxmlformats.org/spreadsheetml/2006/main" count="776" uniqueCount="107">
  <si>
    <t>Item</t>
  </si>
  <si>
    <t>No.</t>
  </si>
  <si>
    <t>RATE</t>
  </si>
  <si>
    <t>LM</t>
  </si>
  <si>
    <t>Total</t>
  </si>
  <si>
    <t>DESCRIPTION</t>
  </si>
  <si>
    <t>QTY</t>
  </si>
  <si>
    <t>UNIT</t>
  </si>
  <si>
    <t>22mm diameter degreased copper pipes in metres</t>
  </si>
  <si>
    <t>Piping Accessories Straight Couplers:</t>
  </si>
  <si>
    <t>Pcs</t>
  </si>
  <si>
    <t>22mm diameter degreased copper straight couplers</t>
  </si>
  <si>
    <t>Elbows:</t>
  </si>
  <si>
    <t xml:space="preserve"> 22mm diameter degreased copper elbows</t>
  </si>
  <si>
    <t xml:space="preserve">Reducers: </t>
  </si>
  <si>
    <t>22x15mm diameter degreased copper reducer</t>
  </si>
  <si>
    <t>15mm medical gas line valves</t>
  </si>
  <si>
    <t>Mounting accessories</t>
  </si>
  <si>
    <t>22mm munsen rings complete with clamps</t>
  </si>
  <si>
    <t xml:space="preserve">M10 threaded rod </t>
  </si>
  <si>
    <t>M10 hungers</t>
  </si>
  <si>
    <t>22mm medical gas line valves</t>
  </si>
  <si>
    <t xml:space="preserve">Item </t>
  </si>
  <si>
    <t>AMOUNT</t>
  </si>
  <si>
    <t>Total carried to collection on page 2</t>
  </si>
  <si>
    <t>Page 1 of 2</t>
  </si>
  <si>
    <t>Total carried to collection below</t>
  </si>
  <si>
    <t>Collection:</t>
  </si>
  <si>
    <t>Total brought forward from page 1</t>
  </si>
  <si>
    <t>Total brought down from above</t>
  </si>
  <si>
    <t>Grand Total</t>
  </si>
  <si>
    <t>Amount in Words: ___________________________________________________________________________</t>
  </si>
  <si>
    <t>Witness Name: ______________________________________________</t>
  </si>
  <si>
    <t>Sign: _______________________________</t>
  </si>
  <si>
    <t xml:space="preserve">Tenderer's Name: </t>
  </si>
  <si>
    <t xml:space="preserve">REFERENCE NUMBER </t>
  </si>
  <si>
    <t xml:space="preserve">Sign &amp; Stamp: _____________________________________________   Date: </t>
  </si>
  <si>
    <r>
      <rPr>
        <b/>
        <u/>
        <sz val="10"/>
        <color indexed="8"/>
        <rFont val="Calibri"/>
        <family val="2"/>
      </rPr>
      <t>Piping</t>
    </r>
    <r>
      <rPr>
        <u/>
        <sz val="10"/>
        <color indexed="8"/>
        <rFont val="Calibri"/>
        <family val="2"/>
      </rPr>
      <t xml:space="preserve"> </t>
    </r>
    <r>
      <rPr>
        <sz val="10"/>
        <color indexed="8"/>
        <rFont val="Calibri"/>
        <family val="2"/>
      </rPr>
      <t>(Copper pipe manufactured from phosphorus de-oxidized non-arsenical copper to conform to BS EN HTM02-01)</t>
    </r>
  </si>
  <si>
    <t>28x22mm diameter degreased copper reducer</t>
  </si>
  <si>
    <r>
      <rPr>
        <b/>
        <sz val="10"/>
        <color indexed="8"/>
        <rFont val="Calibri"/>
        <family val="2"/>
      </rPr>
      <t>Line ball valves</t>
    </r>
    <r>
      <rPr>
        <sz val="10"/>
        <color indexed="8"/>
        <rFont val="Calibri"/>
        <family val="2"/>
      </rPr>
      <t xml:space="preserve"> c/w NIST (Medical gas line valves conforming to HTM 02-01) </t>
    </r>
  </si>
  <si>
    <t>15mm medical gas line Non Return  valves</t>
  </si>
  <si>
    <t>22mm medical gas line Non Return  valves</t>
  </si>
  <si>
    <t xml:space="preserve">Sum </t>
  </si>
  <si>
    <t>Add 18% VAT</t>
  </si>
  <si>
    <t xml:space="preserve">AMOUNT </t>
  </si>
  <si>
    <t xml:space="preserve">Any Other Item necessary for Inter connecting the VIE Tank, the Vaporizer,the Reducing station and the existing(Specify) piping </t>
  </si>
  <si>
    <t>no</t>
  </si>
  <si>
    <t>Labour Cost (Installation, Testing &amp; Commissioning)</t>
  </si>
  <si>
    <t xml:space="preserve"> Provision of at least 2 appropriate Fire Extinguishers (Carbon Dioxide or Dry Chemical type) to be placed/anchored nearby the VIE system</t>
  </si>
  <si>
    <t xml:space="preserve">VIE Tank Earthing </t>
  </si>
  <si>
    <t xml:space="preserve">VIE TANK INSTALLATION </t>
  </si>
  <si>
    <t xml:space="preserve">Healthcare Facility </t>
  </si>
  <si>
    <t xml:space="preserve">VIE Tank Installation </t>
  </si>
  <si>
    <t>Delivery Period (WKS)</t>
  </si>
  <si>
    <t xml:space="preserve">Comments </t>
  </si>
  <si>
    <t xml:space="preserve">Price </t>
  </si>
  <si>
    <t xml:space="preserve">Bochi Hospital </t>
  </si>
  <si>
    <t xml:space="preserve">Tumbi Regional Referral Hospital </t>
  </si>
  <si>
    <t xml:space="preserve">St. Benedict Ndanda Referral Hospital </t>
  </si>
  <si>
    <t>Lifting &amp; Cranage  , Tansportation and Installation of the Liquid Oxygen VIE Tank ,6000 Litres Capacity (Empty Weight - 5 Tons-Diameter-2.5m-Height- 6m)</t>
  </si>
  <si>
    <t>Reference</t>
  </si>
  <si>
    <t>Posting Date</t>
  </si>
  <si>
    <t>Closing date</t>
  </si>
  <si>
    <t>Introduction</t>
  </si>
  <si>
    <t xml:space="preserve">The Clinton Health Access Initiative (CHAI) is supporting the strengthening of medical oxygen ecosystems, including the improvement of medical oxygen availability and supply systems in Eastern Africa through support of Unitaid.  The East Africa Program on Oxygen Access (EAPOA) aims to improve access to medical oxygen in low- and middle-income countries (LMICs) across East Africa. The initiative seeks to bolster the capacity of local manufacturers to meet the growing demand for medical oxygen. </t>
  </si>
  <si>
    <t xml:space="preserve">The purpose of this Request for Proposal is to: </t>
  </si>
  <si>
    <t>Submissions</t>
  </si>
  <si>
    <t>Submissions received after the deadline will not be considered.</t>
  </si>
  <si>
    <t>Disclaimer</t>
  </si>
  <si>
    <t xml:space="preserve">Distribution of this document does not mean there is any commitment on the part of CHAI to engage any entity. CHAI will not reimburse or otherwise bear any costs associated with this RFP. No fee is charged for the submission of this RFP. All material received in the response to this RFP shall become the property of CHAI and will not be returned to the respondent. CHAI reserves the right to use any information presented in any proposal. </t>
  </si>
  <si>
    <t>·       Provide information to potential suppliers on CHAI’s needs and requirements.</t>
  </si>
  <si>
    <t xml:space="preserve"> CHAI code of conduct for suppliers</t>
  </si>
  <si>
    <r>
      <t xml:space="preserve">Should your submission exceed 2Mb and cannot be sent by email, send an email to request an upload link with the subject ‘Requesting upload link’ to </t>
    </r>
    <r>
      <rPr>
        <sz val="11"/>
        <color indexed="40"/>
        <rFont val="Calibri"/>
        <family val="2"/>
      </rPr>
      <t>chaitzprocurement@clintonhealthaccess.org</t>
    </r>
    <r>
      <rPr>
        <sz val="11"/>
        <color theme="1"/>
        <rFont val="Calibri"/>
        <family val="2"/>
        <scheme val="minor"/>
      </rPr>
      <t xml:space="preserve">. </t>
    </r>
  </si>
  <si>
    <r>
      <t xml:space="preserve"> The CHAI code of conduct for suppliers is a minimum set of requirements that suppliers must meet to qualify to do business with CHAI and remain in good standing with the organization. Please read the document via this link: </t>
    </r>
    <r>
      <rPr>
        <sz val="11"/>
        <color indexed="40"/>
        <rFont val="Calibri"/>
        <family val="2"/>
      </rPr>
      <t xml:space="preserve">https://clintonhealth.app.box.com/s/w4aev9ayvkwkklonlkrz45oab80s2ero </t>
    </r>
    <r>
      <rPr>
        <sz val="11"/>
        <color theme="1"/>
        <rFont val="Calibri"/>
        <family val="2"/>
        <scheme val="minor"/>
      </rPr>
      <t xml:space="preserve"> Supplier Code of Conduct  and apply for this solicitation only if your organization can comply with these requirements. </t>
    </r>
  </si>
  <si>
    <t xml:space="preserve">Total  Tsh </t>
  </si>
  <si>
    <t>Total RFP SUM TSH</t>
  </si>
  <si>
    <t xml:space="preserve">·       Evaluate submissions to identify and shortlist qualified potential contractor. </t>
  </si>
  <si>
    <t>·       Solicit information from potential contractor on their capacity, current lead times, pricing, and other information pertinent to procurement planning.</t>
  </si>
  <si>
    <t xml:space="preserve">Contract Price </t>
  </si>
  <si>
    <t xml:space="preserve">CHAI intends to use part of the investment from unitaid to cover for installation of Medical Liquid Oxygen Cryogenic storage Tanks. </t>
  </si>
  <si>
    <t xml:space="preserve">PROJECTS OF SIMILAR NATURE </t>
  </si>
  <si>
    <t xml:space="preserve">Project Name </t>
  </si>
  <si>
    <t xml:space="preserve">Client </t>
  </si>
  <si>
    <t xml:space="preserve">Project Amount </t>
  </si>
  <si>
    <t xml:space="preserve">Project Status </t>
  </si>
  <si>
    <t xml:space="preserve">Notes </t>
  </si>
  <si>
    <t xml:space="preserve">Provide proof of performance ;LPOS, Contracts </t>
  </si>
  <si>
    <t>Request for Proposal for , Installation, Testing &amp; Commissioning  Medical Oxygen VIE Tanks, Control Panel &amp; Vaporizer</t>
  </si>
  <si>
    <t>CHAI invites financial proposals (RFP) from   Contractors  interested and capable of  Installation, Testing &amp; Commissioning liquid Oxygen VIE Tanks , Control Panels and Vaporizers  including piping at the following Hospitals in mainland Tanzania;</t>
  </si>
  <si>
    <t>Lifting &amp; Cranage  , Tansportation and Installation of the Liquid Oxygen VIE Tank ,10,000 Litres Capacity (Empty Weight - 5 Tons-Diameter-2.5m-Height- 6m)</t>
  </si>
  <si>
    <t>Power Provision Single Phase, Twin Socket 240V, 50Hz( Cable size 6 mm2)</t>
  </si>
  <si>
    <t xml:space="preserve">Morogoro Regional Referral Hospital </t>
  </si>
  <si>
    <t xml:space="preserve">Dodoma Regional Referral Hospital </t>
  </si>
  <si>
    <t xml:space="preserve">Manyara Regional Referral Hospital </t>
  </si>
  <si>
    <t xml:space="preserve">Mount Meru  Regional Referral Hospital </t>
  </si>
  <si>
    <t xml:space="preserve">Songea  Regional Referral Hospital </t>
  </si>
  <si>
    <t xml:space="preserve">Sekpou Toure Regional  Referral Hospital </t>
  </si>
  <si>
    <t xml:space="preserve">Mbeya Regional  Referral Hospital </t>
  </si>
  <si>
    <r>
      <rPr>
        <b/>
        <sz val="11"/>
        <color indexed="8"/>
        <rFont val="Calibri"/>
        <family val="2"/>
      </rPr>
      <t>Project site Visit:</t>
    </r>
    <r>
      <rPr>
        <sz val="11"/>
        <color theme="1"/>
        <rFont val="Calibri"/>
        <family val="2"/>
        <scheme val="minor"/>
      </rPr>
      <t xml:space="preserve"> Vendor may visit the site for verification of the site on May 22nd, 2025. Vendor should communicate with CHAI for better coordination and introduction to the respective hospital prior to the visit date via </t>
    </r>
    <r>
      <rPr>
        <sz val="11"/>
        <color indexed="40"/>
        <rFont val="Calibri"/>
        <family val="2"/>
      </rPr>
      <t>chaitzprocurement@clintonhealthacceess.org</t>
    </r>
    <r>
      <rPr>
        <sz val="11"/>
        <color theme="1"/>
        <rFont val="Calibri"/>
        <family val="2"/>
        <scheme val="minor"/>
      </rPr>
      <t xml:space="preserve"> at least four days prior to the visit with subject "Request for project site visit".</t>
    </r>
  </si>
  <si>
    <t xml:space="preserve">Sekou Toure Regional  Referral Hospital </t>
  </si>
  <si>
    <r>
      <t xml:space="preserve">Bidders may respond and Submit their proposal for  </t>
    </r>
    <r>
      <rPr>
        <b/>
        <sz val="11"/>
        <color indexed="8"/>
        <rFont val="Calibri"/>
        <family val="2"/>
      </rPr>
      <t xml:space="preserve">all </t>
    </r>
    <r>
      <rPr>
        <sz val="11"/>
        <color theme="1"/>
        <rFont val="Calibri"/>
        <family val="2"/>
        <scheme val="minor"/>
      </rPr>
      <t>or</t>
    </r>
    <r>
      <rPr>
        <b/>
        <sz val="11"/>
        <color indexed="8"/>
        <rFont val="Calibri"/>
        <family val="2"/>
      </rPr>
      <t xml:space="preserve"> selected</t>
    </r>
    <r>
      <rPr>
        <sz val="11"/>
        <color theme="1"/>
        <rFont val="Calibri"/>
        <family val="2"/>
        <scheme val="minor"/>
      </rPr>
      <t xml:space="preserve"> facilities.</t>
    </r>
  </si>
  <si>
    <t>13th May  2025</t>
  </si>
  <si>
    <t>10th June 2025</t>
  </si>
  <si>
    <t>This will be a fixed price contract based on the priced Bills of Quantities and actual quantities measured at site. All the prices should be quoted in Tsh</t>
  </si>
  <si>
    <r>
      <t xml:space="preserve">For any clarification / queries please write to us at </t>
    </r>
    <r>
      <rPr>
        <sz val="11"/>
        <color indexed="40"/>
        <rFont val="Calibri"/>
        <family val="2"/>
      </rPr>
      <t>chaitzprocurement@clintonhealthaccess.org</t>
    </r>
    <r>
      <rPr>
        <sz val="11"/>
        <color theme="1"/>
        <rFont val="Calibri"/>
        <family val="2"/>
        <scheme val="minor"/>
      </rPr>
      <t xml:space="preserve">  with RFP reference number in the subject line by 23rd May 2025. CHAI may contact respondents for further discussions regarding submissions and subsequent procurement.  </t>
    </r>
  </si>
  <si>
    <t>RFP/CHAI-TZ-EAPOA-002/25</t>
  </si>
  <si>
    <t xml:space="preserve">Interested organizations must submit their RFP (electronically) to the email ID  chaitzprocurement@clintonhealthaccess.org quoting RFP/CHAI-TZ-EAPOA-002/25 in the subject line no later than 10th June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</si>
</sst>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1" formatCode="_(* #,##0.00_);_(* \(#,##0.00\);_(* &quot;-&quot;??_);_(@_)"/>
    <numFmt numFmtId="179" formatCode="_-* #,##0.00_-;\-* #,##0.00_-;_-* &quot;-&quot;??_-;_-@_-"/>
    <numFmt numFmtId="185" formatCode="_-* #,##0.00\ _k_r_-;\-* #,##0.00\ _k_r_-;_-* &quot;-&quot;??\ _k_r_-;_-@_-"/>
    <numFmt numFmtId="188" formatCode="0.0"/>
  </numFmts>
  <fonts count="30" x14ac:knownFonts="1">
    <font>
      <sz val="11"/>
      <color theme="1"/>
      <name val="Calibri"/>
      <family val="2"/>
      <scheme val="minor"/>
    </font>
    <font>
      <sz val="10"/>
      <name val="Arial"/>
      <family val="2"/>
    </font>
    <font>
      <sz val="10"/>
      <color indexed="8"/>
      <name val="Calibri"/>
      <family val="2"/>
    </font>
    <font>
      <sz val="10"/>
      <color indexed="8"/>
      <name val="Calibri"/>
      <family val="2"/>
    </font>
    <font>
      <u/>
      <sz val="10"/>
      <color indexed="8"/>
      <name val="Calibri"/>
      <family val="2"/>
    </font>
    <font>
      <b/>
      <sz val="10"/>
      <color indexed="8"/>
      <name val="Calibri"/>
      <family val="2"/>
    </font>
    <font>
      <b/>
      <u/>
      <sz val="10"/>
      <color indexed="8"/>
      <name val="Calibri"/>
      <family val="2"/>
    </font>
    <font>
      <sz val="11"/>
      <color indexed="40"/>
      <name val="Calibri"/>
      <family val="2"/>
    </font>
    <font>
      <sz val="11"/>
      <color indexed="40"/>
      <name val="Calibri"/>
      <family val="2"/>
    </font>
    <font>
      <b/>
      <sz val="11"/>
      <color indexed="8"/>
      <name val="Calibri"/>
      <family val="2"/>
    </font>
    <font>
      <sz val="11"/>
      <color indexed="40"/>
      <name val="Calibri"/>
      <family val="2"/>
    </font>
    <font>
      <b/>
      <sz val="11"/>
      <color indexed="8"/>
      <name val="Calibri"/>
      <family val="2"/>
    </font>
    <font>
      <sz val="11"/>
      <color theme="1"/>
      <name val="Calibri"/>
      <family val="2"/>
      <scheme val="minor"/>
    </font>
    <font>
      <sz val="11"/>
      <color theme="0"/>
      <name val="Calibri"/>
      <family val="2"/>
      <scheme val="minor"/>
    </font>
    <font>
      <b/>
      <sz val="11"/>
      <color theme="0"/>
      <name val="Calibri"/>
      <family val="2"/>
      <scheme val="minor"/>
    </font>
    <font>
      <u/>
      <sz val="10"/>
      <color theme="10"/>
      <name val="Arial"/>
      <family val="2"/>
    </font>
    <font>
      <b/>
      <sz val="11"/>
      <color theme="1"/>
      <name val="Calibri"/>
      <family val="2"/>
      <scheme val="minor"/>
    </font>
    <font>
      <sz val="10"/>
      <color theme="1"/>
      <name val="Calibri"/>
      <family val="2"/>
      <scheme val="minor"/>
    </font>
    <font>
      <sz val="10"/>
      <color rgb="FF000000"/>
      <name val="Calibri"/>
      <family val="2"/>
      <scheme val="minor"/>
    </font>
    <font>
      <b/>
      <sz val="10"/>
      <name val="Calibri"/>
      <family val="2"/>
      <scheme val="minor"/>
    </font>
    <font>
      <b/>
      <sz val="10"/>
      <color theme="1"/>
      <name val="Calibri"/>
      <family val="2"/>
      <scheme val="minor"/>
    </font>
    <font>
      <b/>
      <sz val="10"/>
      <color rgb="FF000000"/>
      <name val="Calibri"/>
      <family val="2"/>
      <scheme val="minor"/>
    </font>
    <font>
      <b/>
      <u/>
      <sz val="10"/>
      <color rgb="FF000000"/>
      <name val="Calibri"/>
      <family val="2"/>
      <scheme val="minor"/>
    </font>
    <font>
      <sz val="10"/>
      <name val="Calibri"/>
      <family val="2"/>
      <scheme val="minor"/>
    </font>
    <font>
      <b/>
      <sz val="10"/>
      <color theme="0"/>
      <name val="Calibri"/>
      <family val="2"/>
      <scheme val="minor"/>
    </font>
    <font>
      <b/>
      <i/>
      <sz val="11"/>
      <color theme="1"/>
      <name val="Calibri"/>
      <family val="2"/>
      <scheme val="minor"/>
    </font>
    <font>
      <u/>
      <sz val="10"/>
      <color rgb="FF000000"/>
      <name val="Calibri"/>
      <family val="2"/>
      <scheme val="minor"/>
    </font>
    <font>
      <b/>
      <u/>
      <sz val="11"/>
      <color rgb="FF002060"/>
      <name val="Calibri"/>
      <family val="2"/>
      <scheme val="minor"/>
    </font>
    <font>
      <b/>
      <i/>
      <sz val="11"/>
      <color theme="0"/>
      <name val="Calibri"/>
      <family val="2"/>
      <scheme val="minor"/>
    </font>
    <font>
      <b/>
      <sz val="12"/>
      <color theme="0"/>
      <name val="Calibri"/>
      <family val="2"/>
      <scheme val="minor"/>
    </font>
  </fonts>
  <fills count="7">
    <fill>
      <patternFill patternType="none"/>
    </fill>
    <fill>
      <patternFill patternType="gray125"/>
    </fill>
    <fill>
      <patternFill patternType="solid">
        <fgColor rgb="FF000066"/>
        <bgColor indexed="64"/>
      </patternFill>
    </fill>
    <fill>
      <patternFill patternType="solid">
        <fgColor theme="0" tint="-0.249977111117893"/>
        <bgColor indexed="64"/>
      </patternFill>
    </fill>
    <fill>
      <patternFill patternType="solid">
        <fgColor theme="3"/>
        <bgColor indexed="64"/>
      </patternFill>
    </fill>
    <fill>
      <patternFill patternType="solid">
        <fgColor theme="0"/>
        <bgColor indexed="64"/>
      </patternFill>
    </fill>
    <fill>
      <patternFill patternType="solid">
        <fgColor rgb="FF002060"/>
        <bgColor indexed="64"/>
      </patternFill>
    </fill>
  </fills>
  <borders count="4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medium">
        <color indexed="64"/>
      </right>
      <top style="medium">
        <color indexed="64"/>
      </top>
      <bottom style="medium">
        <color indexed="64"/>
      </bottom>
      <diagonal/>
    </border>
  </borders>
  <cellStyleXfs count="11">
    <xf numFmtId="0" fontId="0" fillId="0" borderId="0"/>
    <xf numFmtId="179" fontId="12" fillId="0" borderId="0" applyFont="0" applyFill="0" applyBorder="0" applyAlignment="0" applyProtection="0"/>
    <xf numFmtId="171" fontId="1" fillId="0" borderId="0" applyFont="0" applyFill="0" applyBorder="0" applyAlignment="0" applyProtection="0"/>
    <xf numFmtId="185" fontId="1" fillId="0" borderId="0" applyFont="0" applyFill="0" applyBorder="0" applyAlignment="0" applyProtection="0"/>
    <xf numFmtId="43" fontId="12" fillId="0" borderId="0" applyFont="0" applyFill="0" applyBorder="0" applyAlignment="0" applyProtection="0"/>
    <xf numFmtId="3" fontId="1" fillId="0" borderId="0" applyFont="0" applyFill="0" applyBorder="0" applyAlignment="0" applyProtection="0"/>
    <xf numFmtId="0" fontId="15" fillId="0" borderId="0" applyNumberFormat="0" applyFill="0" applyBorder="0" applyAlignment="0" applyProtection="0"/>
    <xf numFmtId="0" fontId="1" fillId="0" borderId="0">
      <alignment horizontal="justify"/>
    </xf>
    <xf numFmtId="0" fontId="1" fillId="0" borderId="0">
      <alignment horizontal="justify"/>
    </xf>
    <xf numFmtId="0" fontId="1" fillId="0" borderId="0">
      <alignment horizontal="justify"/>
    </xf>
    <xf numFmtId="9" fontId="12" fillId="0" borderId="0" applyFont="0" applyFill="0" applyBorder="0" applyAlignment="0" applyProtection="0"/>
  </cellStyleXfs>
  <cellXfs count="130">
    <xf numFmtId="0" fontId="0" fillId="0" borderId="0" xfId="0"/>
    <xf numFmtId="0" fontId="17" fillId="0" borderId="0" xfId="0" applyFont="1" applyAlignment="1">
      <alignment horizontal="center" vertical="top"/>
    </xf>
    <xf numFmtId="0" fontId="17" fillId="0" borderId="0" xfId="0" applyFont="1" applyAlignment="1">
      <alignment horizontal="left" vertical="top"/>
    </xf>
    <xf numFmtId="0" fontId="17" fillId="0" borderId="0" xfId="0" applyFont="1" applyAlignment="1">
      <alignment vertical="top"/>
    </xf>
    <xf numFmtId="0" fontId="17" fillId="0" borderId="0" xfId="0" applyFont="1" applyAlignment="1">
      <alignment vertical="top" wrapText="1"/>
    </xf>
    <xf numFmtId="0" fontId="18" fillId="0" borderId="1" xfId="0" applyFont="1" applyBorder="1" applyAlignment="1">
      <alignment horizontal="center" vertical="top" wrapText="1"/>
    </xf>
    <xf numFmtId="0" fontId="18" fillId="0" borderId="2" xfId="0" applyFont="1" applyBorder="1" applyAlignment="1">
      <alignment horizontal="left" vertical="top" wrapText="1"/>
    </xf>
    <xf numFmtId="0" fontId="18" fillId="0" borderId="2" xfId="0" applyFont="1" applyBorder="1" applyAlignment="1">
      <alignment horizontal="center" vertical="top" wrapText="1"/>
    </xf>
    <xf numFmtId="0" fontId="19" fillId="0" borderId="2" xfId="0" applyFont="1" applyBorder="1" applyAlignment="1">
      <alignment horizontal="right" vertical="top" wrapText="1"/>
    </xf>
    <xf numFmtId="0" fontId="19" fillId="0" borderId="3" xfId="0" applyFont="1" applyBorder="1" applyAlignment="1">
      <alignment horizontal="right" vertical="top" wrapText="1"/>
    </xf>
    <xf numFmtId="0" fontId="18" fillId="0" borderId="4" xfId="0" applyFont="1" applyBorder="1" applyAlignment="1">
      <alignment horizontal="center" vertical="top" wrapText="1"/>
    </xf>
    <xf numFmtId="0" fontId="18" fillId="0" borderId="5" xfId="0" applyFont="1" applyBorder="1" applyAlignment="1">
      <alignment horizontal="center" vertical="top" wrapText="1"/>
    </xf>
    <xf numFmtId="4" fontId="17" fillId="0" borderId="6" xfId="1" applyNumberFormat="1" applyFont="1" applyFill="1" applyBorder="1" applyAlignment="1">
      <alignment vertical="top"/>
    </xf>
    <xf numFmtId="0" fontId="18" fillId="0" borderId="5" xfId="0" applyFont="1" applyBorder="1" applyAlignment="1">
      <alignment horizontal="left" vertical="top" wrapText="1"/>
    </xf>
    <xf numFmtId="4" fontId="17" fillId="0" borderId="5" xfId="1" applyNumberFormat="1" applyFont="1" applyFill="1" applyBorder="1" applyAlignment="1">
      <alignment vertical="top" wrapText="1"/>
    </xf>
    <xf numFmtId="4" fontId="20" fillId="0" borderId="7" xfId="1" applyNumberFormat="1" applyFont="1" applyFill="1" applyBorder="1" applyAlignment="1">
      <alignment vertical="top"/>
    </xf>
    <xf numFmtId="0" fontId="21" fillId="0" borderId="0" xfId="0" applyFont="1" applyAlignment="1">
      <alignment horizontal="center" vertical="top" wrapText="1"/>
    </xf>
    <xf numFmtId="0" fontId="18" fillId="0" borderId="0" xfId="0" applyFont="1" applyAlignment="1">
      <alignment horizontal="right" vertical="top" wrapText="1"/>
    </xf>
    <xf numFmtId="4" fontId="20" fillId="0" borderId="0" xfId="1" applyNumberFormat="1" applyFont="1" applyFill="1" applyBorder="1" applyAlignment="1">
      <alignment vertical="top" wrapText="1"/>
    </xf>
    <xf numFmtId="4" fontId="20" fillId="0" borderId="0" xfId="1" applyNumberFormat="1" applyFont="1" applyFill="1" applyBorder="1" applyAlignment="1">
      <alignment vertical="top"/>
    </xf>
    <xf numFmtId="0" fontId="22" fillId="0" borderId="0" xfId="0" applyFont="1" applyAlignment="1">
      <alignment horizontal="left" vertical="top" wrapText="1"/>
    </xf>
    <xf numFmtId="0" fontId="21" fillId="0" borderId="0" xfId="0" applyFont="1" applyAlignment="1">
      <alignment horizontal="left" vertical="top" wrapText="1"/>
    </xf>
    <xf numFmtId="0" fontId="23" fillId="0" borderId="8" xfId="0" applyFont="1" applyBorder="1" applyAlignment="1">
      <alignment horizontal="center" vertical="top" wrapText="1"/>
    </xf>
    <xf numFmtId="0" fontId="23" fillId="0" borderId="9" xfId="0" applyFont="1" applyBorder="1" applyAlignment="1">
      <alignment horizontal="left" vertical="top" wrapText="1"/>
    </xf>
    <xf numFmtId="0" fontId="18" fillId="0" borderId="10" xfId="0" applyFont="1" applyBorder="1" applyAlignment="1">
      <alignment horizontal="center" vertical="top" wrapText="1"/>
    </xf>
    <xf numFmtId="0" fontId="18" fillId="0" borderId="11" xfId="0" applyFont="1" applyBorder="1" applyAlignment="1">
      <alignment horizontal="left" vertical="top" wrapText="1"/>
    </xf>
    <xf numFmtId="0" fontId="18" fillId="0" borderId="11" xfId="0" applyFont="1" applyBorder="1" applyAlignment="1">
      <alignment horizontal="center" vertical="top" wrapText="1"/>
    </xf>
    <xf numFmtId="4" fontId="17" fillId="0" borderId="11" xfId="1" applyNumberFormat="1" applyFont="1" applyFill="1" applyBorder="1" applyAlignment="1">
      <alignment vertical="top" wrapText="1"/>
    </xf>
    <xf numFmtId="4" fontId="17" fillId="0" borderId="12" xfId="1" applyNumberFormat="1" applyFont="1" applyFill="1" applyBorder="1" applyAlignment="1">
      <alignment vertical="top"/>
    </xf>
    <xf numFmtId="0" fontId="17" fillId="0" borderId="13" xfId="0" applyFont="1" applyBorder="1" applyAlignment="1">
      <alignment horizontal="center" vertical="top"/>
    </xf>
    <xf numFmtId="0" fontId="17" fillId="0" borderId="14" xfId="0" applyFont="1" applyBorder="1" applyAlignment="1">
      <alignment horizontal="left" vertical="top"/>
    </xf>
    <xf numFmtId="0" fontId="17" fillId="0" borderId="14" xfId="0" applyFont="1" applyBorder="1" applyAlignment="1">
      <alignment vertical="top"/>
    </xf>
    <xf numFmtId="0" fontId="17" fillId="0" borderId="14" xfId="0" applyFont="1" applyBorder="1" applyAlignment="1">
      <alignment vertical="top" wrapText="1"/>
    </xf>
    <xf numFmtId="0" fontId="17" fillId="0" borderId="15" xfId="0" applyFont="1" applyBorder="1" applyAlignment="1">
      <alignment vertical="top"/>
    </xf>
    <xf numFmtId="0" fontId="17" fillId="0" borderId="4" xfId="0" applyFont="1" applyBorder="1" applyAlignment="1">
      <alignment horizontal="center" vertical="top"/>
    </xf>
    <xf numFmtId="0" fontId="17" fillId="0" borderId="5" xfId="0" applyFont="1" applyBorder="1" applyAlignment="1">
      <alignment horizontal="left" vertical="top"/>
    </xf>
    <xf numFmtId="0" fontId="17" fillId="0" borderId="5" xfId="0" applyFont="1" applyBorder="1" applyAlignment="1">
      <alignment vertical="top"/>
    </xf>
    <xf numFmtId="0" fontId="17" fillId="0" borderId="5" xfId="0" applyFont="1" applyBorder="1" applyAlignment="1">
      <alignment vertical="top" wrapText="1"/>
    </xf>
    <xf numFmtId="0" fontId="17" fillId="0" borderId="16" xfId="0" applyFont="1" applyBorder="1" applyAlignment="1">
      <alignment horizontal="center" vertical="top"/>
    </xf>
    <xf numFmtId="0" fontId="20" fillId="0" borderId="17" xfId="0" applyFont="1" applyBorder="1" applyAlignment="1">
      <alignment horizontal="left" vertical="top"/>
    </xf>
    <xf numFmtId="0" fontId="20" fillId="0" borderId="17" xfId="0" applyFont="1" applyBorder="1" applyAlignment="1">
      <alignment vertical="top"/>
    </xf>
    <xf numFmtId="0" fontId="20" fillId="0" borderId="17" xfId="0" applyFont="1" applyBorder="1" applyAlignment="1">
      <alignment vertical="top" wrapText="1"/>
    </xf>
    <xf numFmtId="4" fontId="20" fillId="0" borderId="18" xfId="1" applyNumberFormat="1" applyFont="1" applyFill="1" applyBorder="1" applyAlignment="1">
      <alignment vertical="top"/>
    </xf>
    <xf numFmtId="0" fontId="17" fillId="0" borderId="19" xfId="0" applyFont="1" applyBorder="1" applyAlignment="1">
      <alignment horizontal="center" vertical="top"/>
    </xf>
    <xf numFmtId="0" fontId="17" fillId="0" borderId="20" xfId="0" applyFont="1" applyBorder="1" applyAlignment="1">
      <alignment horizontal="left" vertical="top"/>
    </xf>
    <xf numFmtId="0" fontId="17" fillId="0" borderId="20" xfId="0" applyFont="1" applyBorder="1" applyAlignment="1">
      <alignment vertical="top"/>
    </xf>
    <xf numFmtId="0" fontId="17" fillId="0" borderId="20" xfId="0" applyFont="1" applyBorder="1" applyAlignment="1">
      <alignment vertical="top" wrapText="1"/>
    </xf>
    <xf numFmtId="4" fontId="17" fillId="0" borderId="21" xfId="1" applyNumberFormat="1" applyFont="1" applyFill="1" applyBorder="1" applyAlignment="1">
      <alignment vertical="top"/>
    </xf>
    <xf numFmtId="0" fontId="17" fillId="0" borderId="22" xfId="0" applyFont="1" applyBorder="1" applyAlignment="1">
      <alignment horizontal="center" vertical="top"/>
    </xf>
    <xf numFmtId="0" fontId="20" fillId="0" borderId="23" xfId="0" applyFont="1" applyBorder="1" applyAlignment="1">
      <alignment horizontal="left" vertical="top"/>
    </xf>
    <xf numFmtId="0" fontId="17" fillId="0" borderId="24" xfId="0" applyFont="1" applyBorder="1" applyAlignment="1">
      <alignment vertical="top"/>
    </xf>
    <xf numFmtId="0" fontId="17" fillId="0" borderId="25" xfId="0" applyFont="1" applyBorder="1" applyAlignment="1">
      <alignment vertical="top"/>
    </xf>
    <xf numFmtId="0" fontId="17" fillId="0" borderId="23" xfId="0" applyFont="1" applyBorder="1" applyAlignment="1">
      <alignment vertical="top" wrapText="1"/>
    </xf>
    <xf numFmtId="188" fontId="18" fillId="0" borderId="4" xfId="0" applyNumberFormat="1" applyFont="1" applyBorder="1" applyAlignment="1">
      <alignment horizontal="center" vertical="top" wrapText="1"/>
    </xf>
    <xf numFmtId="2" fontId="18" fillId="0" borderId="4" xfId="0" applyNumberFormat="1" applyFont="1" applyBorder="1" applyAlignment="1">
      <alignment horizontal="center" vertical="top" wrapText="1"/>
    </xf>
    <xf numFmtId="3" fontId="20" fillId="0" borderId="26" xfId="0" applyNumberFormat="1" applyFont="1" applyBorder="1" applyAlignment="1">
      <alignment vertical="top"/>
    </xf>
    <xf numFmtId="3" fontId="17" fillId="0" borderId="6" xfId="1" applyNumberFormat="1" applyFont="1" applyFill="1" applyBorder="1" applyAlignment="1">
      <alignment vertical="top"/>
    </xf>
    <xf numFmtId="3" fontId="17" fillId="0" borderId="5" xfId="1" applyNumberFormat="1" applyFont="1" applyFill="1" applyBorder="1" applyAlignment="1">
      <alignment vertical="top" wrapText="1"/>
    </xf>
    <xf numFmtId="3" fontId="20" fillId="0" borderId="12" xfId="1" applyNumberFormat="1" applyFont="1" applyFill="1" applyBorder="1" applyAlignment="1">
      <alignment vertical="top"/>
    </xf>
    <xf numFmtId="0" fontId="24" fillId="2" borderId="1" xfId="0" applyFont="1" applyFill="1" applyBorder="1" applyAlignment="1">
      <alignment horizontal="center" vertical="top" wrapText="1"/>
    </xf>
    <xf numFmtId="0" fontId="24" fillId="2" borderId="2" xfId="0" applyFont="1" applyFill="1" applyBorder="1" applyAlignment="1">
      <alignment horizontal="left" vertical="top" wrapText="1"/>
    </xf>
    <xf numFmtId="0" fontId="0" fillId="3" borderId="27" xfId="0" applyFill="1" applyBorder="1" applyAlignment="1">
      <alignment horizontal="left" vertical="center"/>
    </xf>
    <xf numFmtId="0" fontId="25" fillId="3" borderId="28" xfId="0" applyFont="1" applyFill="1" applyBorder="1" applyAlignment="1">
      <alignment horizontal="left" vertical="center" wrapText="1"/>
    </xf>
    <xf numFmtId="0" fontId="24" fillId="2" borderId="17" xfId="0" applyFont="1" applyFill="1" applyBorder="1" applyAlignment="1">
      <alignment horizontal="center" vertical="top" wrapText="1"/>
    </xf>
    <xf numFmtId="0" fontId="24" fillId="2" borderId="17" xfId="0" applyFont="1" applyFill="1" applyBorder="1" applyAlignment="1">
      <alignment horizontal="right" vertical="top" wrapText="1"/>
    </xf>
    <xf numFmtId="0" fontId="20" fillId="0" borderId="0" xfId="0" applyFont="1" applyAlignment="1">
      <alignment horizontal="left" vertical="top"/>
    </xf>
    <xf numFmtId="0" fontId="0" fillId="0" borderId="0" xfId="0" applyBorder="1"/>
    <xf numFmtId="0" fontId="0" fillId="0" borderId="29" xfId="0" applyBorder="1"/>
    <xf numFmtId="0" fontId="0" fillId="0" borderId="30" xfId="0" applyBorder="1"/>
    <xf numFmtId="0" fontId="0" fillId="0" borderId="31" xfId="0" applyBorder="1"/>
    <xf numFmtId="0" fontId="0" fillId="0" borderId="32" xfId="0" applyBorder="1"/>
    <xf numFmtId="0" fontId="22" fillId="0" borderId="5" xfId="0" applyFont="1" applyBorder="1" applyAlignment="1">
      <alignment horizontal="left" vertical="top" wrapText="1"/>
    </xf>
    <xf numFmtId="0" fontId="21" fillId="0" borderId="5" xfId="0" applyFont="1" applyBorder="1" applyAlignment="1">
      <alignment horizontal="left" vertical="top" wrapText="1"/>
    </xf>
    <xf numFmtId="0" fontId="18" fillId="0" borderId="0" xfId="0" applyFont="1" applyBorder="1" applyAlignment="1">
      <alignment horizontal="center" vertical="top" wrapText="1"/>
    </xf>
    <xf numFmtId="0" fontId="21" fillId="0" borderId="0" xfId="0" applyFont="1" applyBorder="1" applyAlignment="1">
      <alignment horizontal="center" vertical="top" wrapText="1"/>
    </xf>
    <xf numFmtId="0" fontId="18" fillId="0" borderId="33" xfId="0" applyFont="1" applyBorder="1" applyAlignment="1">
      <alignment horizontal="center" vertical="top" wrapText="1"/>
    </xf>
    <xf numFmtId="0" fontId="18" fillId="0" borderId="34" xfId="0" applyFont="1" applyBorder="1" applyAlignment="1">
      <alignment horizontal="center" vertical="top" wrapText="1"/>
    </xf>
    <xf numFmtId="0" fontId="21" fillId="0" borderId="0" xfId="0" applyFont="1" applyBorder="1" applyAlignment="1">
      <alignment horizontal="left" vertical="top" wrapText="1"/>
    </xf>
    <xf numFmtId="0" fontId="26" fillId="0" borderId="33" xfId="0" applyFont="1" applyBorder="1" applyAlignment="1">
      <alignment horizontal="left" vertical="top" wrapText="1"/>
    </xf>
    <xf numFmtId="0" fontId="21" fillId="0" borderId="35" xfId="0" applyFont="1" applyBorder="1" applyAlignment="1">
      <alignment horizontal="center" vertical="top" wrapText="1"/>
    </xf>
    <xf numFmtId="0" fontId="21" fillId="0" borderId="17" xfId="0" applyFont="1" applyBorder="1" applyAlignment="1">
      <alignment horizontal="left" vertical="top" wrapText="1"/>
    </xf>
    <xf numFmtId="0" fontId="21" fillId="0" borderId="17" xfId="0" applyFont="1" applyBorder="1" applyAlignment="1">
      <alignment horizontal="center" vertical="top" wrapText="1"/>
    </xf>
    <xf numFmtId="0" fontId="21" fillId="0" borderId="36" xfId="0" applyFont="1" applyBorder="1" applyAlignment="1">
      <alignment horizontal="center" vertical="top" wrapText="1"/>
    </xf>
    <xf numFmtId="3" fontId="20" fillId="0" borderId="17" xfId="1" applyNumberFormat="1" applyFont="1" applyFill="1" applyBorder="1" applyAlignment="1">
      <alignment vertical="top" wrapText="1"/>
    </xf>
    <xf numFmtId="3" fontId="17" fillId="0" borderId="33" xfId="1" applyNumberFormat="1" applyFont="1" applyFill="1" applyBorder="1" applyAlignment="1">
      <alignment vertical="top" wrapText="1"/>
    </xf>
    <xf numFmtId="3" fontId="17" fillId="0" borderId="20" xfId="1" applyNumberFormat="1" applyFont="1" applyFill="1" applyBorder="1" applyAlignment="1">
      <alignment vertical="top" wrapText="1"/>
    </xf>
    <xf numFmtId="188" fontId="18" fillId="0" borderId="34" xfId="0" applyNumberFormat="1" applyFont="1" applyBorder="1" applyAlignment="1">
      <alignment horizontal="center" vertical="top" wrapText="1"/>
    </xf>
    <xf numFmtId="0" fontId="23" fillId="0" borderId="9" xfId="0" applyFont="1" applyBorder="1" applyAlignment="1">
      <alignment horizontal="center" vertical="top" wrapText="1"/>
    </xf>
    <xf numFmtId="0" fontId="27" fillId="0" borderId="0" xfId="0" applyFont="1"/>
    <xf numFmtId="0" fontId="28" fillId="4" borderId="37" xfId="0" applyFont="1" applyFill="1" applyBorder="1" applyAlignment="1">
      <alignment horizontal="left" vertical="top" wrapText="1"/>
    </xf>
    <xf numFmtId="0" fontId="0" fillId="4" borderId="30" xfId="0" applyFill="1" applyBorder="1"/>
    <xf numFmtId="0" fontId="0" fillId="4" borderId="38" xfId="0" applyFill="1" applyBorder="1"/>
    <xf numFmtId="0" fontId="0" fillId="0" borderId="39" xfId="0" applyBorder="1"/>
    <xf numFmtId="0" fontId="0" fillId="5" borderId="38" xfId="0" applyFill="1" applyBorder="1"/>
    <xf numFmtId="0" fontId="0" fillId="5" borderId="40" xfId="0" applyFill="1" applyBorder="1"/>
    <xf numFmtId="0" fontId="0" fillId="0" borderId="38" xfId="0" applyFill="1" applyBorder="1"/>
    <xf numFmtId="0" fontId="0" fillId="0" borderId="29" xfId="0" applyFill="1" applyBorder="1"/>
    <xf numFmtId="0" fontId="0" fillId="0" borderId="40" xfId="0" applyFill="1" applyBorder="1"/>
    <xf numFmtId="0" fontId="0" fillId="0" borderId="27" xfId="0" applyBorder="1"/>
    <xf numFmtId="0" fontId="0" fillId="0" borderId="28" xfId="0" applyBorder="1"/>
    <xf numFmtId="0" fontId="0" fillId="0" borderId="39" xfId="0" applyFont="1" applyBorder="1"/>
    <xf numFmtId="0" fontId="0" fillId="0" borderId="34" xfId="0" applyFont="1" applyBorder="1"/>
    <xf numFmtId="0" fontId="0" fillId="0" borderId="41" xfId="0" applyFont="1" applyBorder="1"/>
    <xf numFmtId="0" fontId="16" fillId="0" borderId="28" xfId="0" applyFont="1" applyBorder="1"/>
    <xf numFmtId="0" fontId="14" fillId="4" borderId="34" xfId="0" applyFont="1" applyFill="1" applyBorder="1"/>
    <xf numFmtId="0" fontId="14" fillId="4" borderId="30" xfId="0" applyFont="1" applyFill="1" applyBorder="1"/>
    <xf numFmtId="0" fontId="14" fillId="4" borderId="29" xfId="0" applyFont="1" applyFill="1" applyBorder="1"/>
    <xf numFmtId="3" fontId="0" fillId="0" borderId="30" xfId="0" applyNumberFormat="1" applyBorder="1"/>
    <xf numFmtId="3" fontId="0" fillId="0" borderId="32" xfId="0" applyNumberFormat="1" applyBorder="1"/>
    <xf numFmtId="3" fontId="0" fillId="0" borderId="31" xfId="0" applyNumberFormat="1" applyBorder="1"/>
    <xf numFmtId="0" fontId="16" fillId="0" borderId="0" xfId="0" applyFont="1"/>
    <xf numFmtId="0" fontId="13" fillId="6" borderId="0" xfId="0" applyFont="1" applyFill="1"/>
    <xf numFmtId="0" fontId="0" fillId="0" borderId="17" xfId="0" applyBorder="1"/>
    <xf numFmtId="0" fontId="29" fillId="6" borderId="17" xfId="0" applyFont="1" applyFill="1" applyBorder="1"/>
    <xf numFmtId="0" fontId="0" fillId="0" borderId="0" xfId="0" applyAlignment="1">
      <alignment vertical="top" wrapText="1"/>
    </xf>
    <xf numFmtId="0" fontId="0" fillId="0" borderId="0" xfId="0" applyFill="1" applyBorder="1"/>
    <xf numFmtId="0" fontId="0" fillId="0" borderId="0" xfId="0" applyAlignment="1">
      <alignment horizontal="left" vertical="top" wrapText="1"/>
    </xf>
    <xf numFmtId="0" fontId="0" fillId="0" borderId="0" xfId="0" applyAlignment="1">
      <alignment wrapText="1"/>
    </xf>
    <xf numFmtId="0" fontId="0" fillId="0" borderId="0" xfId="0" applyAlignment="1">
      <alignment vertical="top" wrapText="1"/>
    </xf>
    <xf numFmtId="0" fontId="16" fillId="0" borderId="42" xfId="0" applyFont="1" applyBorder="1" applyAlignment="1"/>
    <xf numFmtId="0" fontId="16" fillId="0" borderId="0" xfId="0" applyFont="1" applyAlignment="1"/>
    <xf numFmtId="0" fontId="0" fillId="0" borderId="0" xfId="0" applyAlignment="1"/>
    <xf numFmtId="0" fontId="28" fillId="4" borderId="14" xfId="0" applyFont="1" applyFill="1" applyBorder="1" applyAlignment="1">
      <alignment horizontal="center" vertical="top"/>
    </xf>
    <xf numFmtId="0" fontId="28" fillId="4" borderId="14" xfId="0" applyFont="1" applyFill="1" applyBorder="1" applyAlignment="1">
      <alignment vertical="top"/>
    </xf>
    <xf numFmtId="0" fontId="28" fillId="4" borderId="3" xfId="0" applyFont="1" applyFill="1" applyBorder="1" applyAlignment="1">
      <alignment vertical="top"/>
    </xf>
    <xf numFmtId="0" fontId="16" fillId="0" borderId="27" xfId="0" applyFont="1" applyBorder="1" applyAlignment="1">
      <alignment horizontal="center"/>
    </xf>
    <xf numFmtId="0" fontId="16" fillId="0" borderId="43" xfId="0" applyFont="1" applyBorder="1" applyAlignment="1">
      <alignment horizontal="center"/>
    </xf>
    <xf numFmtId="0" fontId="25" fillId="3" borderId="2" xfId="0" applyFont="1" applyFill="1" applyBorder="1" applyAlignment="1">
      <alignment horizontal="center" vertical="top"/>
    </xf>
    <xf numFmtId="0" fontId="25" fillId="3" borderId="2" xfId="0" applyFont="1" applyFill="1" applyBorder="1" applyAlignment="1">
      <alignment vertical="top"/>
    </xf>
    <xf numFmtId="0" fontId="25" fillId="3" borderId="3" xfId="0" applyFont="1" applyFill="1" applyBorder="1" applyAlignment="1">
      <alignment vertical="top"/>
    </xf>
  </cellXfs>
  <cellStyles count="11">
    <cellStyle name="Comma" xfId="1" builtinId="3"/>
    <cellStyle name="Comma 2" xfId="2" xr:uid="{BCEA6807-B788-48D7-925D-8A49F12A6834}"/>
    <cellStyle name="Comma 3" xfId="3" xr:uid="{063229F3-966A-4964-915D-F2BA8196C81B}"/>
    <cellStyle name="Comma 7" xfId="4" xr:uid="{E8F2CCDF-A933-493D-8916-C7E9047EA0E0}"/>
    <cellStyle name="Comma0" xfId="5" xr:uid="{0C1FC425-167B-4A34-8E42-98A32B931A2C}"/>
    <cellStyle name="Hyperlink 2" xfId="6" xr:uid="{054FC4C0-F464-4AD9-88D4-0CFF9D529DC7}"/>
    <cellStyle name="Normal" xfId="0" builtinId="0"/>
    <cellStyle name="Normal 10" xfId="7" xr:uid="{52C4FA8C-3183-4137-83F4-691FA6F44C6F}"/>
    <cellStyle name="Normal 13" xfId="8" xr:uid="{79545739-1106-49D1-B059-CB9A952193DF}"/>
    <cellStyle name="Normal 2 10" xfId="9" xr:uid="{FB55DF27-2616-4502-90A0-E92DC2F70F7D}"/>
    <cellStyle name="Percent 4" xfId="10" xr:uid="{31388AC5-8B10-421E-BDA5-2CB40B90C977}"/>
  </cellStyles>
  <dxfs count="3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CF4423.CB50D49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577850</xdr:colOff>
      <xdr:row>6</xdr:row>
      <xdr:rowOff>152400</xdr:rowOff>
    </xdr:to>
    <xdr:pic>
      <xdr:nvPicPr>
        <xdr:cNvPr id="18518" name="Picture 2">
          <a:extLst>
            <a:ext uri="{FF2B5EF4-FFF2-40B4-BE49-F238E27FC236}">
              <a16:creationId xmlns:a16="http://schemas.microsoft.com/office/drawing/2014/main" id="{E6C3C210-2B8F-BFED-11F3-56ED22A41EBC}"/>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09600" y="0"/>
          <a:ext cx="388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indegroup-my.sharepoint.com/personal/ke003c_linde_com/Documents/Documents/AMREF%20AFRICA/AMREF%20PIPING%20PROJECTS/Copy%20of%20AMREF%20CES%20Tender%20Consolidated%20Workings%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Grand total"/>
      <sheetName val="XXX"/>
      <sheetName val="Lot 1"/>
      <sheetName val="Lot 2"/>
      <sheetName val="Lot 3"/>
      <sheetName val="Lot 4"/>
      <sheetName val="Lot 5"/>
      <sheetName val="Lot 6"/>
      <sheetName val="Lot 7"/>
      <sheetName val="Lot 8"/>
      <sheetName val="Lot 9"/>
      <sheetName val="Lot 10"/>
      <sheetName val="Lot 11"/>
      <sheetName val="Lot 12"/>
      <sheetName val="Lot 13"/>
      <sheetName val="Lot 14"/>
      <sheetName val="Sheet1"/>
      <sheetName val="Margins"/>
      <sheetName val="Tables"/>
      <sheetName val="Labour"/>
      <sheetName val="2x10 Manifold"/>
      <sheetName val="2x8 Manifold"/>
      <sheetName val="Alar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CFF76-B4A3-46AB-9292-C4D2ED08924D}">
  <dimension ref="A9:S48"/>
  <sheetViews>
    <sheetView tabSelected="1" topLeftCell="A25" workbookViewId="0">
      <selection activeCell="B35" sqref="B35:S35"/>
    </sheetView>
  </sheetViews>
  <sheetFormatPr defaultRowHeight="14.5" x14ac:dyDescent="0.35"/>
  <cols>
    <col min="2" max="2" width="12.453125" customWidth="1"/>
  </cols>
  <sheetData>
    <row r="9" spans="2:18" x14ac:dyDescent="0.35">
      <c r="B9" s="110" t="s">
        <v>87</v>
      </c>
    </row>
    <row r="11" spans="2:18" x14ac:dyDescent="0.35">
      <c r="B11" s="110" t="s">
        <v>60</v>
      </c>
      <c r="C11" s="119" t="s">
        <v>105</v>
      </c>
      <c r="D11" s="120"/>
      <c r="E11" s="120"/>
    </row>
    <row r="12" spans="2:18" x14ac:dyDescent="0.35">
      <c r="B12" s="110" t="s">
        <v>61</v>
      </c>
      <c r="C12" s="110" t="s">
        <v>101</v>
      </c>
      <c r="D12" s="110"/>
      <c r="E12" s="110"/>
    </row>
    <row r="13" spans="2:18" x14ac:dyDescent="0.35">
      <c r="B13" s="110" t="s">
        <v>62</v>
      </c>
      <c r="C13" s="110" t="s">
        <v>102</v>
      </c>
      <c r="D13" s="110"/>
      <c r="E13" s="110"/>
    </row>
    <row r="15" spans="2:18" x14ac:dyDescent="0.35">
      <c r="B15" s="110" t="s">
        <v>63</v>
      </c>
    </row>
    <row r="16" spans="2:18" ht="57.5" customHeight="1" x14ac:dyDescent="0.35">
      <c r="B16" s="116" t="s">
        <v>64</v>
      </c>
      <c r="C16" s="121"/>
      <c r="D16" s="121"/>
      <c r="E16" s="121"/>
      <c r="F16" s="121"/>
      <c r="G16" s="121"/>
      <c r="H16" s="121"/>
      <c r="I16" s="121"/>
      <c r="J16" s="121"/>
      <c r="K16" s="121"/>
      <c r="L16" s="121"/>
      <c r="M16" s="121"/>
      <c r="N16" s="121"/>
      <c r="O16" s="121"/>
      <c r="P16" s="121"/>
      <c r="Q16" s="121"/>
      <c r="R16" s="121"/>
    </row>
    <row r="17" spans="1:5" x14ac:dyDescent="0.35">
      <c r="B17" t="s">
        <v>79</v>
      </c>
    </row>
    <row r="18" spans="1:5" x14ac:dyDescent="0.35">
      <c r="A18" s="66"/>
      <c r="B18" s="66" t="s">
        <v>88</v>
      </c>
      <c r="C18" s="66"/>
      <c r="D18" s="66"/>
      <c r="E18" s="66"/>
    </row>
    <row r="19" spans="1:5" x14ac:dyDescent="0.35">
      <c r="A19" s="66"/>
      <c r="B19" s="115" t="s">
        <v>100</v>
      </c>
      <c r="C19" s="66"/>
      <c r="D19" s="66"/>
      <c r="E19" s="66"/>
    </row>
    <row r="20" spans="1:5" x14ac:dyDescent="0.35">
      <c r="A20" s="66"/>
      <c r="B20">
        <v>1</v>
      </c>
      <c r="C20" t="s">
        <v>56</v>
      </c>
      <c r="D20" s="66"/>
      <c r="E20" s="66"/>
    </row>
    <row r="21" spans="1:5" x14ac:dyDescent="0.35">
      <c r="A21" s="66"/>
      <c r="B21">
        <v>2</v>
      </c>
      <c r="C21" t="s">
        <v>57</v>
      </c>
      <c r="D21" s="66"/>
      <c r="E21" s="66"/>
    </row>
    <row r="22" spans="1:5" x14ac:dyDescent="0.35">
      <c r="A22" s="66"/>
      <c r="B22">
        <v>3</v>
      </c>
      <c r="C22" t="s">
        <v>91</v>
      </c>
      <c r="D22" s="66"/>
      <c r="E22" s="66"/>
    </row>
    <row r="23" spans="1:5" x14ac:dyDescent="0.35">
      <c r="A23" s="66"/>
      <c r="B23">
        <v>4</v>
      </c>
      <c r="C23" t="s">
        <v>92</v>
      </c>
      <c r="D23" s="66"/>
      <c r="E23" s="66"/>
    </row>
    <row r="24" spans="1:5" x14ac:dyDescent="0.35">
      <c r="A24" s="66"/>
      <c r="B24">
        <v>5</v>
      </c>
      <c r="C24" t="s">
        <v>93</v>
      </c>
      <c r="D24" s="66"/>
      <c r="E24" s="66"/>
    </row>
    <row r="25" spans="1:5" x14ac:dyDescent="0.35">
      <c r="A25" s="66"/>
      <c r="B25">
        <v>6</v>
      </c>
      <c r="C25" t="s">
        <v>94</v>
      </c>
      <c r="D25" s="66"/>
      <c r="E25" s="66"/>
    </row>
    <row r="26" spans="1:5" x14ac:dyDescent="0.35">
      <c r="A26" s="66"/>
      <c r="B26">
        <v>7</v>
      </c>
      <c r="C26" t="s">
        <v>95</v>
      </c>
      <c r="D26" s="66"/>
      <c r="E26" s="66"/>
    </row>
    <row r="27" spans="1:5" x14ac:dyDescent="0.35">
      <c r="A27" s="66"/>
      <c r="B27">
        <v>8</v>
      </c>
      <c r="C27" t="s">
        <v>58</v>
      </c>
      <c r="D27" s="66"/>
      <c r="E27" s="66"/>
    </row>
    <row r="28" spans="1:5" x14ac:dyDescent="0.35">
      <c r="A28" s="66"/>
      <c r="B28">
        <v>9</v>
      </c>
      <c r="C28" t="s">
        <v>96</v>
      </c>
      <c r="D28" s="66"/>
      <c r="E28" s="66"/>
    </row>
    <row r="29" spans="1:5" x14ac:dyDescent="0.35">
      <c r="A29" s="66"/>
      <c r="B29">
        <v>10</v>
      </c>
      <c r="C29" t="s">
        <v>97</v>
      </c>
      <c r="D29" s="66"/>
      <c r="E29" s="66"/>
    </row>
    <row r="30" spans="1:5" x14ac:dyDescent="0.35">
      <c r="B30" t="s">
        <v>65</v>
      </c>
    </row>
    <row r="31" spans="1:5" x14ac:dyDescent="0.35">
      <c r="B31" t="s">
        <v>70</v>
      </c>
    </row>
    <row r="32" spans="1:5" x14ac:dyDescent="0.35">
      <c r="B32" t="s">
        <v>77</v>
      </c>
    </row>
    <row r="33" spans="2:19" x14ac:dyDescent="0.35">
      <c r="B33" t="s">
        <v>76</v>
      </c>
    </row>
    <row r="34" spans="2:19" x14ac:dyDescent="0.35">
      <c r="B34" s="110" t="s">
        <v>66</v>
      </c>
    </row>
    <row r="35" spans="2:19" ht="35.5" customHeight="1" x14ac:dyDescent="0.35">
      <c r="B35" s="118" t="s">
        <v>106</v>
      </c>
      <c r="C35" s="117"/>
      <c r="D35" s="117"/>
      <c r="E35" s="117"/>
      <c r="F35" s="117"/>
      <c r="G35" s="117"/>
      <c r="H35" s="117"/>
      <c r="I35" s="117"/>
      <c r="J35" s="117"/>
      <c r="K35" s="117"/>
      <c r="L35" s="117"/>
      <c r="M35" s="117"/>
      <c r="N35" s="117"/>
      <c r="O35" s="117"/>
      <c r="P35" s="117"/>
      <c r="Q35" s="117"/>
      <c r="R35" s="117"/>
      <c r="S35" s="117"/>
    </row>
    <row r="36" spans="2:19" ht="40" customHeight="1" x14ac:dyDescent="0.35">
      <c r="B36" s="118" t="s">
        <v>104</v>
      </c>
      <c r="C36" s="118"/>
      <c r="D36" s="118"/>
      <c r="E36" s="118"/>
      <c r="F36" s="118"/>
      <c r="G36" s="118"/>
      <c r="H36" s="118"/>
      <c r="I36" s="118"/>
      <c r="J36" s="118"/>
      <c r="K36" s="118"/>
      <c r="L36" s="118"/>
      <c r="M36" s="118"/>
      <c r="N36" s="118"/>
      <c r="O36" s="118"/>
      <c r="P36" s="118"/>
      <c r="Q36" s="118"/>
      <c r="R36" s="118"/>
    </row>
    <row r="37" spans="2:19" ht="40" customHeight="1" x14ac:dyDescent="0.35">
      <c r="B37" s="114"/>
      <c r="C37" s="114"/>
      <c r="D37" s="114"/>
      <c r="E37" s="114"/>
      <c r="F37" s="114"/>
      <c r="G37" s="114"/>
      <c r="H37" s="114"/>
      <c r="I37" s="114"/>
      <c r="J37" s="114"/>
      <c r="K37" s="114"/>
      <c r="L37" s="114"/>
      <c r="M37" s="114"/>
      <c r="N37" s="114"/>
      <c r="O37" s="114"/>
      <c r="P37" s="114"/>
      <c r="Q37" s="114"/>
      <c r="R37" s="114"/>
    </row>
    <row r="38" spans="2:19" ht="40" customHeight="1" x14ac:dyDescent="0.35">
      <c r="B38" s="118" t="s">
        <v>98</v>
      </c>
      <c r="C38" s="118"/>
      <c r="D38" s="118"/>
      <c r="E38" s="118"/>
      <c r="F38" s="118"/>
      <c r="G38" s="118"/>
      <c r="H38" s="118"/>
      <c r="I38" s="118"/>
      <c r="J38" s="118"/>
      <c r="K38" s="118"/>
      <c r="L38" s="118"/>
      <c r="M38" s="118"/>
      <c r="N38" s="118"/>
      <c r="O38" s="118"/>
      <c r="P38" s="118"/>
      <c r="Q38" s="118"/>
      <c r="R38" s="118"/>
    </row>
    <row r="40" spans="2:19" ht="27" customHeight="1" x14ac:dyDescent="0.35">
      <c r="B40" s="117" t="s">
        <v>72</v>
      </c>
      <c r="C40" s="117"/>
      <c r="D40" s="117"/>
      <c r="E40" s="117"/>
      <c r="F40" s="117"/>
      <c r="G40" s="117"/>
      <c r="H40" s="117"/>
      <c r="I40" s="117"/>
      <c r="J40" s="117"/>
      <c r="K40" s="117"/>
      <c r="L40" s="117"/>
      <c r="M40" s="117"/>
      <c r="N40" s="117"/>
      <c r="O40" s="117"/>
      <c r="P40" s="117"/>
      <c r="Q40" s="117"/>
      <c r="R40" s="117"/>
      <c r="S40" s="117"/>
    </row>
    <row r="41" spans="2:19" x14ac:dyDescent="0.35">
      <c r="B41" t="s">
        <v>67</v>
      </c>
    </row>
    <row r="42" spans="2:19" x14ac:dyDescent="0.35">
      <c r="B42" s="110" t="s">
        <v>68</v>
      </c>
    </row>
    <row r="43" spans="2:19" ht="43" customHeight="1" x14ac:dyDescent="0.35">
      <c r="B43" s="117" t="s">
        <v>69</v>
      </c>
      <c r="C43" s="117"/>
      <c r="D43" s="117"/>
      <c r="E43" s="117"/>
      <c r="F43" s="117"/>
      <c r="G43" s="117"/>
      <c r="H43" s="117"/>
      <c r="I43" s="117"/>
      <c r="J43" s="117"/>
      <c r="K43" s="117"/>
      <c r="L43" s="117"/>
      <c r="M43" s="117"/>
      <c r="N43" s="117"/>
      <c r="O43" s="117"/>
      <c r="P43" s="117"/>
      <c r="Q43" s="117"/>
      <c r="R43" s="117"/>
      <c r="S43" s="117"/>
    </row>
    <row r="45" spans="2:19" x14ac:dyDescent="0.35">
      <c r="B45" s="110" t="s">
        <v>71</v>
      </c>
    </row>
    <row r="46" spans="2:19" ht="58.5" customHeight="1" x14ac:dyDescent="0.35">
      <c r="B46" s="116" t="s">
        <v>73</v>
      </c>
      <c r="C46" s="117"/>
      <c r="D46" s="117"/>
      <c r="E46" s="117"/>
      <c r="F46" s="117"/>
      <c r="G46" s="117"/>
      <c r="H46" s="117"/>
      <c r="I46" s="117"/>
      <c r="J46" s="117"/>
      <c r="K46" s="117"/>
      <c r="L46" s="117"/>
      <c r="M46" s="117"/>
      <c r="N46" s="117"/>
      <c r="O46" s="117"/>
      <c r="P46" s="117"/>
      <c r="Q46" s="117"/>
      <c r="R46" s="117"/>
      <c r="S46" s="117"/>
    </row>
    <row r="47" spans="2:19" x14ac:dyDescent="0.35">
      <c r="B47" s="110" t="s">
        <v>78</v>
      </c>
    </row>
    <row r="48" spans="2:19" x14ac:dyDescent="0.35">
      <c r="B48" s="116" t="s">
        <v>103</v>
      </c>
      <c r="C48" s="117"/>
      <c r="D48" s="117"/>
      <c r="E48" s="117"/>
      <c r="F48" s="117"/>
      <c r="G48" s="117"/>
      <c r="H48" s="117"/>
      <c r="I48" s="117"/>
      <c r="J48" s="117"/>
      <c r="K48" s="117"/>
      <c r="L48" s="117"/>
      <c r="M48" s="117"/>
      <c r="N48" s="117"/>
      <c r="O48" s="117"/>
      <c r="P48" s="117"/>
      <c r="Q48" s="117"/>
      <c r="R48" s="117"/>
      <c r="S48" s="117"/>
    </row>
  </sheetData>
  <mergeCells count="9">
    <mergeCell ref="B48:S48"/>
    <mergeCell ref="B38:R38"/>
    <mergeCell ref="B46:S46"/>
    <mergeCell ref="C11:E11"/>
    <mergeCell ref="B16:R16"/>
    <mergeCell ref="B35:S35"/>
    <mergeCell ref="B36:R36"/>
    <mergeCell ref="B40:S40"/>
    <mergeCell ref="B43:S4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16B63-F3A3-46CD-A161-20BF9B0DFAD3}">
  <dimension ref="A1:F57"/>
  <sheetViews>
    <sheetView topLeftCell="A23" workbookViewId="0">
      <selection activeCell="F40" sqref="F40"/>
    </sheetView>
  </sheetViews>
  <sheetFormatPr defaultRowHeight="14.5" x14ac:dyDescent="0.35"/>
  <cols>
    <col min="2" max="2" width="45.08984375" customWidth="1"/>
    <col min="4" max="4" width="10.1796875" customWidth="1"/>
    <col min="5" max="5" width="17.1796875" customWidth="1"/>
    <col min="6" max="6" width="18.6328125" customWidth="1"/>
  </cols>
  <sheetData>
    <row r="1" spans="1:6" ht="15" thickBot="1" x14ac:dyDescent="0.4">
      <c r="B1" s="88" t="s">
        <v>50</v>
      </c>
    </row>
    <row r="2" spans="1:6" ht="20.5" customHeight="1" thickBot="1" x14ac:dyDescent="0.4">
      <c r="A2" s="61"/>
      <c r="B2" s="62" t="s">
        <v>35</v>
      </c>
      <c r="C2" s="127" t="s">
        <v>105</v>
      </c>
      <c r="D2" s="128"/>
      <c r="E2" s="128"/>
      <c r="F2" s="129"/>
    </row>
    <row r="3" spans="1:6" ht="18" customHeight="1" x14ac:dyDescent="0.35">
      <c r="A3" s="59" t="s">
        <v>1</v>
      </c>
      <c r="B3" s="60" t="s">
        <v>5</v>
      </c>
      <c r="C3" s="63" t="s">
        <v>6</v>
      </c>
      <c r="D3" s="63" t="s">
        <v>7</v>
      </c>
      <c r="E3" s="64" t="s">
        <v>2</v>
      </c>
      <c r="F3" s="64" t="s">
        <v>44</v>
      </c>
    </row>
    <row r="4" spans="1:6" ht="39" x14ac:dyDescent="0.35">
      <c r="A4" s="86">
        <v>1</v>
      </c>
      <c r="B4" s="78" t="s">
        <v>37</v>
      </c>
      <c r="C4" s="75"/>
      <c r="D4" s="73"/>
      <c r="E4" s="84" t="str">
        <f>IF(C4="","",_xlfn.XLOOKUP(B4,#REF!,#REF!))</f>
        <v/>
      </c>
      <c r="F4" s="56"/>
    </row>
    <row r="5" spans="1:6" x14ac:dyDescent="0.35">
      <c r="A5" s="76"/>
      <c r="B5" s="13" t="s">
        <v>8</v>
      </c>
      <c r="C5" s="11">
        <v>81</v>
      </c>
      <c r="D5" s="73" t="s">
        <v>3</v>
      </c>
      <c r="E5" s="57"/>
      <c r="F5" s="56">
        <f t="shared" ref="F5:F15" si="0">E5*C5</f>
        <v>0</v>
      </c>
    </row>
    <row r="6" spans="1:6" x14ac:dyDescent="0.35">
      <c r="A6" s="86">
        <v>2</v>
      </c>
      <c r="B6" s="71" t="s">
        <v>9</v>
      </c>
      <c r="C6" s="11"/>
      <c r="D6" s="73"/>
      <c r="E6" s="57"/>
      <c r="F6" s="56"/>
    </row>
    <row r="7" spans="1:6" x14ac:dyDescent="0.35">
      <c r="A7" s="76"/>
      <c r="B7" s="13" t="s">
        <v>11</v>
      </c>
      <c r="C7" s="11">
        <v>50</v>
      </c>
      <c r="D7" s="73" t="s">
        <v>10</v>
      </c>
      <c r="E7" s="57"/>
      <c r="F7" s="56">
        <f t="shared" si="0"/>
        <v>0</v>
      </c>
    </row>
    <row r="8" spans="1:6" x14ac:dyDescent="0.35">
      <c r="A8" s="86">
        <v>3</v>
      </c>
      <c r="B8" s="71" t="s">
        <v>12</v>
      </c>
      <c r="C8" s="11"/>
      <c r="D8" s="73"/>
      <c r="E8" s="57"/>
      <c r="F8" s="56"/>
    </row>
    <row r="9" spans="1:6" x14ac:dyDescent="0.35">
      <c r="A9" s="76"/>
      <c r="B9" s="13" t="s">
        <v>13</v>
      </c>
      <c r="C9" s="11">
        <v>45</v>
      </c>
      <c r="D9" s="73" t="s">
        <v>10</v>
      </c>
      <c r="E9" s="57"/>
      <c r="F9" s="56">
        <f t="shared" si="0"/>
        <v>0</v>
      </c>
    </row>
    <row r="10" spans="1:6" x14ac:dyDescent="0.35">
      <c r="A10" s="86">
        <v>4</v>
      </c>
      <c r="B10" s="72" t="s">
        <v>14</v>
      </c>
      <c r="C10" s="11"/>
      <c r="D10" s="73"/>
      <c r="E10" s="57"/>
      <c r="F10" s="56"/>
    </row>
    <row r="11" spans="1:6" x14ac:dyDescent="0.35">
      <c r="A11" s="76"/>
      <c r="B11" s="13" t="s">
        <v>38</v>
      </c>
      <c r="C11" s="11">
        <v>2</v>
      </c>
      <c r="D11" s="73" t="s">
        <v>10</v>
      </c>
      <c r="E11" s="57"/>
      <c r="F11" s="56">
        <f t="shared" si="0"/>
        <v>0</v>
      </c>
    </row>
    <row r="12" spans="1:6" x14ac:dyDescent="0.35">
      <c r="A12" s="76"/>
      <c r="B12" s="13" t="s">
        <v>15</v>
      </c>
      <c r="C12" s="11">
        <v>4</v>
      </c>
      <c r="D12" s="73" t="s">
        <v>10</v>
      </c>
      <c r="E12" s="57"/>
      <c r="F12" s="56">
        <f t="shared" si="0"/>
        <v>0</v>
      </c>
    </row>
    <row r="13" spans="1:6" ht="26" x14ac:dyDescent="0.35">
      <c r="A13" s="86">
        <v>5</v>
      </c>
      <c r="B13" s="13" t="s">
        <v>39</v>
      </c>
      <c r="C13" s="11"/>
      <c r="D13" s="73"/>
      <c r="E13" s="57"/>
      <c r="F13" s="56"/>
    </row>
    <row r="14" spans="1:6" x14ac:dyDescent="0.35">
      <c r="A14" s="76"/>
      <c r="B14" s="13" t="s">
        <v>21</v>
      </c>
      <c r="C14" s="11">
        <v>1</v>
      </c>
      <c r="D14" s="73" t="s">
        <v>0</v>
      </c>
      <c r="E14" s="57"/>
      <c r="F14" s="56">
        <f t="shared" si="0"/>
        <v>0</v>
      </c>
    </row>
    <row r="15" spans="1:6" x14ac:dyDescent="0.35">
      <c r="A15" s="76"/>
      <c r="B15" s="13" t="s">
        <v>16</v>
      </c>
      <c r="C15" s="11">
        <v>1</v>
      </c>
      <c r="D15" s="73" t="s">
        <v>0</v>
      </c>
      <c r="E15" s="57"/>
      <c r="F15" s="56">
        <f t="shared" si="0"/>
        <v>0</v>
      </c>
    </row>
    <row r="16" spans="1:6" x14ac:dyDescent="0.35">
      <c r="A16" s="73"/>
      <c r="B16" s="13" t="s">
        <v>41</v>
      </c>
      <c r="C16" s="11">
        <v>2</v>
      </c>
      <c r="D16" s="73" t="s">
        <v>0</v>
      </c>
      <c r="E16" s="57"/>
      <c r="F16" s="56">
        <f>E16*C16</f>
        <v>0</v>
      </c>
    </row>
    <row r="17" spans="1:6" ht="15" thickBot="1" x14ac:dyDescent="0.4">
      <c r="A17" s="73"/>
      <c r="B17" s="13" t="s">
        <v>40</v>
      </c>
      <c r="C17" s="11">
        <v>2</v>
      </c>
      <c r="D17" s="73" t="s">
        <v>0</v>
      </c>
      <c r="E17" s="85"/>
      <c r="F17" s="56">
        <f>E17*C17</f>
        <v>0</v>
      </c>
    </row>
    <row r="18" spans="1:6" ht="15" thickBot="1" x14ac:dyDescent="0.4">
      <c r="A18" s="79"/>
      <c r="B18" s="80" t="s">
        <v>24</v>
      </c>
      <c r="C18" s="81"/>
      <c r="D18" s="82"/>
      <c r="E18" s="83"/>
      <c r="F18" s="58">
        <f>SUM(F4:F17)</f>
        <v>0</v>
      </c>
    </row>
    <row r="19" spans="1:6" x14ac:dyDescent="0.35">
      <c r="A19" s="74"/>
      <c r="B19" s="77"/>
      <c r="C19" s="74"/>
      <c r="D19" s="74"/>
      <c r="E19" s="18"/>
      <c r="F19" s="15"/>
    </row>
    <row r="20" spans="1:6" x14ac:dyDescent="0.35">
      <c r="A20" s="16"/>
      <c r="B20" s="17" t="s">
        <v>25</v>
      </c>
      <c r="C20" s="16"/>
      <c r="D20" s="16"/>
      <c r="E20" s="18"/>
      <c r="F20" s="19"/>
    </row>
    <row r="21" spans="1:6" x14ac:dyDescent="0.35">
      <c r="A21" s="16"/>
      <c r="B21" s="17"/>
      <c r="C21" s="16"/>
      <c r="D21" s="16"/>
      <c r="E21" s="18"/>
      <c r="F21" s="19"/>
    </row>
    <row r="22" spans="1:6" x14ac:dyDescent="0.35">
      <c r="A22" s="16"/>
      <c r="B22" s="20" t="str">
        <f>B2</f>
        <v xml:space="preserve">REFERENCE NUMBER </v>
      </c>
      <c r="C22" s="16"/>
      <c r="D22" s="16"/>
      <c r="E22" s="18"/>
      <c r="F22" s="19"/>
    </row>
    <row r="23" spans="1:6" ht="15" thickBot="1" x14ac:dyDescent="0.4">
      <c r="A23" s="16"/>
      <c r="B23" s="21"/>
      <c r="C23" s="16"/>
      <c r="D23" s="16"/>
      <c r="E23" s="18"/>
      <c r="F23" s="19"/>
    </row>
    <row r="24" spans="1:6" x14ac:dyDescent="0.35">
      <c r="A24" s="5" t="s">
        <v>1</v>
      </c>
      <c r="B24" s="6" t="s">
        <v>5</v>
      </c>
      <c r="C24" s="7" t="s">
        <v>6</v>
      </c>
      <c r="D24" s="7" t="s">
        <v>7</v>
      </c>
      <c r="E24" s="8" t="s">
        <v>2</v>
      </c>
      <c r="F24" s="9" t="s">
        <v>23</v>
      </c>
    </row>
    <row r="25" spans="1:6" x14ac:dyDescent="0.35">
      <c r="A25" s="10"/>
      <c r="B25" s="13"/>
      <c r="C25" s="11"/>
      <c r="D25" s="11"/>
      <c r="E25" s="14"/>
      <c r="F25" s="12"/>
    </row>
    <row r="26" spans="1:6" x14ac:dyDescent="0.35">
      <c r="A26" s="53">
        <v>6</v>
      </c>
      <c r="B26" s="72" t="s">
        <v>17</v>
      </c>
      <c r="C26" s="11"/>
      <c r="D26" s="11"/>
      <c r="E26" s="14"/>
      <c r="F26" s="12"/>
    </row>
    <row r="27" spans="1:6" x14ac:dyDescent="0.35">
      <c r="A27" s="10"/>
      <c r="B27" s="13" t="s">
        <v>18</v>
      </c>
      <c r="C27" s="11">
        <v>30</v>
      </c>
      <c r="D27" s="11" t="s">
        <v>22</v>
      </c>
      <c r="E27" s="14"/>
      <c r="F27" s="12">
        <f>E27*C27</f>
        <v>0</v>
      </c>
    </row>
    <row r="28" spans="1:6" x14ac:dyDescent="0.35">
      <c r="A28" s="10"/>
      <c r="B28" s="13" t="s">
        <v>19</v>
      </c>
      <c r="C28" s="11">
        <v>3</v>
      </c>
      <c r="D28" s="11" t="s">
        <v>3</v>
      </c>
      <c r="E28" s="14"/>
      <c r="F28" s="12">
        <f t="shared" ref="F28:F34" si="1">E28*C28</f>
        <v>0</v>
      </c>
    </row>
    <row r="29" spans="1:6" x14ac:dyDescent="0.35">
      <c r="A29" s="10"/>
      <c r="B29" s="13" t="s">
        <v>20</v>
      </c>
      <c r="C29" s="11">
        <v>60</v>
      </c>
      <c r="D29" s="11" t="s">
        <v>46</v>
      </c>
      <c r="E29" s="14"/>
      <c r="F29" s="12">
        <f t="shared" si="1"/>
        <v>0</v>
      </c>
    </row>
    <row r="30" spans="1:6" ht="39" x14ac:dyDescent="0.35">
      <c r="A30" s="53">
        <v>7</v>
      </c>
      <c r="B30" s="13" t="s">
        <v>59</v>
      </c>
      <c r="C30" s="11">
        <v>1</v>
      </c>
      <c r="D30" s="11" t="s">
        <v>42</v>
      </c>
      <c r="E30" s="14"/>
      <c r="F30" s="12">
        <f t="shared" si="1"/>
        <v>0</v>
      </c>
    </row>
    <row r="31" spans="1:6" ht="39" x14ac:dyDescent="0.35">
      <c r="A31" s="53">
        <v>8</v>
      </c>
      <c r="B31" s="13" t="s">
        <v>45</v>
      </c>
      <c r="C31" s="11">
        <v>1</v>
      </c>
      <c r="D31" s="11" t="s">
        <v>42</v>
      </c>
      <c r="E31" s="14"/>
      <c r="F31" s="12">
        <f t="shared" si="1"/>
        <v>0</v>
      </c>
    </row>
    <row r="32" spans="1:6" ht="26" x14ac:dyDescent="0.35">
      <c r="A32" s="53">
        <v>9</v>
      </c>
      <c r="B32" s="13" t="s">
        <v>90</v>
      </c>
      <c r="C32" s="11">
        <v>50</v>
      </c>
      <c r="D32" s="11" t="s">
        <v>3</v>
      </c>
      <c r="E32" s="14"/>
      <c r="F32" s="12">
        <f>E32*C32</f>
        <v>0</v>
      </c>
    </row>
    <row r="33" spans="1:6" x14ac:dyDescent="0.35">
      <c r="A33" s="53"/>
      <c r="B33" s="13"/>
      <c r="C33" s="11"/>
      <c r="D33" s="11"/>
      <c r="E33" s="14"/>
      <c r="F33" s="12"/>
    </row>
    <row r="34" spans="1:6" x14ac:dyDescent="0.35">
      <c r="A34" s="54">
        <v>10</v>
      </c>
      <c r="B34" s="13" t="s">
        <v>47</v>
      </c>
      <c r="C34" s="11">
        <v>1</v>
      </c>
      <c r="D34" s="11" t="s">
        <v>22</v>
      </c>
      <c r="E34" s="14"/>
      <c r="F34" s="12">
        <f t="shared" si="1"/>
        <v>0</v>
      </c>
    </row>
    <row r="35" spans="1:6" ht="39" x14ac:dyDescent="0.35">
      <c r="A35" s="54">
        <v>11</v>
      </c>
      <c r="B35" s="13" t="s">
        <v>48</v>
      </c>
      <c r="C35" s="11">
        <v>1</v>
      </c>
      <c r="D35" s="11" t="s">
        <v>42</v>
      </c>
      <c r="E35" s="14"/>
      <c r="F35" s="12"/>
    </row>
    <row r="36" spans="1:6" ht="15" thickBot="1" x14ac:dyDescent="0.4">
      <c r="A36" s="22">
        <v>12</v>
      </c>
      <c r="B36" s="23" t="s">
        <v>49</v>
      </c>
      <c r="C36" s="87">
        <v>1</v>
      </c>
      <c r="D36" s="87" t="s">
        <v>22</v>
      </c>
      <c r="E36" s="14"/>
      <c r="F36" s="12"/>
    </row>
    <row r="37" spans="1:6" ht="15" thickBot="1" x14ac:dyDescent="0.4">
      <c r="A37" s="24"/>
      <c r="B37" s="25" t="s">
        <v>26</v>
      </c>
      <c r="C37" s="26"/>
      <c r="D37" s="26"/>
      <c r="E37" s="27" t="str">
        <f>IFERROR(VLOOKUP(#REF!,[1]Tables!#REF!,3,FALSE),"")</f>
        <v/>
      </c>
      <c r="F37" s="28">
        <f>SUM(F25:F36)</f>
        <v>0</v>
      </c>
    </row>
    <row r="38" spans="1:6" x14ac:dyDescent="0.35">
      <c r="A38" s="29"/>
      <c r="B38" s="30"/>
      <c r="C38" s="31"/>
      <c r="D38" s="31"/>
      <c r="E38" s="32"/>
      <c r="F38" s="33"/>
    </row>
    <row r="39" spans="1:6" x14ac:dyDescent="0.35">
      <c r="A39" s="34"/>
      <c r="B39" s="35"/>
      <c r="C39" s="36"/>
      <c r="D39" s="36"/>
      <c r="E39" s="37"/>
      <c r="F39" s="12"/>
    </row>
    <row r="40" spans="1:6" x14ac:dyDescent="0.35">
      <c r="A40" s="34"/>
      <c r="B40" s="35" t="s">
        <v>27</v>
      </c>
      <c r="C40" s="36"/>
      <c r="D40" s="36"/>
      <c r="E40" s="37"/>
      <c r="F40" s="12"/>
    </row>
    <row r="41" spans="1:6" x14ac:dyDescent="0.35">
      <c r="A41" s="34"/>
      <c r="B41" s="35" t="s">
        <v>28</v>
      </c>
      <c r="C41" s="36"/>
      <c r="D41" s="36"/>
      <c r="E41" s="37"/>
      <c r="F41" s="12">
        <f>F18</f>
        <v>0</v>
      </c>
    </row>
    <row r="42" spans="1:6" x14ac:dyDescent="0.35">
      <c r="A42" s="34"/>
      <c r="B42" s="35" t="s">
        <v>29</v>
      </c>
      <c r="C42" s="36"/>
      <c r="D42" s="36"/>
      <c r="E42" s="37"/>
      <c r="F42" s="12">
        <f>F37</f>
        <v>0</v>
      </c>
    </row>
    <row r="43" spans="1:6" x14ac:dyDescent="0.35">
      <c r="A43" s="38"/>
      <c r="B43" s="39" t="s">
        <v>4</v>
      </c>
      <c r="C43" s="40"/>
      <c r="D43" s="40"/>
      <c r="E43" s="41"/>
      <c r="F43" s="42">
        <f>SUM(F41:F42)</f>
        <v>0</v>
      </c>
    </row>
    <row r="44" spans="1:6" x14ac:dyDescent="0.35">
      <c r="A44" s="43"/>
      <c r="B44" s="44" t="s">
        <v>43</v>
      </c>
      <c r="C44" s="45"/>
      <c r="D44" s="45"/>
      <c r="E44" s="46"/>
      <c r="F44" s="47">
        <f>F43*0.18</f>
        <v>0</v>
      </c>
    </row>
    <row r="45" spans="1:6" ht="15" thickBot="1" x14ac:dyDescent="0.4">
      <c r="A45" s="48"/>
      <c r="B45" s="49" t="s">
        <v>30</v>
      </c>
      <c r="C45" s="50"/>
      <c r="D45" s="51"/>
      <c r="E45" s="52"/>
      <c r="F45" s="55">
        <f>F43+F44</f>
        <v>0</v>
      </c>
    </row>
    <row r="46" spans="1:6" x14ac:dyDescent="0.35">
      <c r="A46" s="1"/>
      <c r="B46" s="2"/>
      <c r="C46" s="3"/>
      <c r="D46" s="3"/>
      <c r="E46" s="4"/>
      <c r="F46" s="3"/>
    </row>
    <row r="47" spans="1:6" x14ac:dyDescent="0.35">
      <c r="A47" s="1"/>
      <c r="B47" s="2"/>
      <c r="C47" s="3"/>
      <c r="D47" s="3"/>
      <c r="E47" s="4"/>
      <c r="F47" s="3"/>
    </row>
    <row r="48" spans="1:6" x14ac:dyDescent="0.35">
      <c r="A48" s="1"/>
      <c r="B48" s="2"/>
      <c r="C48" s="3"/>
      <c r="D48" s="3"/>
      <c r="E48" s="4"/>
      <c r="F48" s="3"/>
    </row>
    <row r="49" spans="1:6" x14ac:dyDescent="0.35">
      <c r="A49" s="65" t="s">
        <v>31</v>
      </c>
      <c r="B49" s="2"/>
      <c r="C49" s="3"/>
      <c r="D49" s="3"/>
      <c r="E49" s="4"/>
      <c r="F49" s="3"/>
    </row>
    <row r="50" spans="1:6" x14ac:dyDescent="0.35">
      <c r="A50" s="1"/>
      <c r="B50" s="2"/>
      <c r="C50" s="3"/>
      <c r="D50" s="3"/>
      <c r="E50" s="4"/>
      <c r="F50" s="3"/>
    </row>
    <row r="51" spans="1:6" x14ac:dyDescent="0.35">
      <c r="A51" s="1"/>
      <c r="B51" s="2" t="s">
        <v>34</v>
      </c>
      <c r="C51" s="3"/>
      <c r="D51" s="3"/>
      <c r="E51" s="4"/>
      <c r="F51" s="3"/>
    </row>
    <row r="52" spans="1:6" x14ac:dyDescent="0.35">
      <c r="A52" s="1"/>
      <c r="B52" s="2"/>
      <c r="C52" s="3"/>
      <c r="D52" s="3"/>
      <c r="E52" s="4"/>
      <c r="F52" s="3"/>
    </row>
    <row r="53" spans="1:6" x14ac:dyDescent="0.35">
      <c r="A53" s="1"/>
      <c r="B53" s="2" t="s">
        <v>36</v>
      </c>
      <c r="C53" s="3"/>
      <c r="D53" s="3"/>
      <c r="E53" s="4"/>
      <c r="F53" s="3"/>
    </row>
    <row r="54" spans="1:6" x14ac:dyDescent="0.35">
      <c r="A54" s="1"/>
      <c r="B54" s="2"/>
      <c r="C54" s="3"/>
      <c r="D54" s="3"/>
      <c r="E54" s="4"/>
      <c r="F54" s="3"/>
    </row>
    <row r="55" spans="1:6" x14ac:dyDescent="0.35">
      <c r="A55" s="1"/>
      <c r="B55" s="2" t="s">
        <v>32</v>
      </c>
      <c r="C55" s="3"/>
      <c r="D55" s="3"/>
      <c r="E55" s="4"/>
      <c r="F55" s="3"/>
    </row>
    <row r="56" spans="1:6" x14ac:dyDescent="0.35">
      <c r="A56" s="1"/>
      <c r="B56" s="2"/>
      <c r="C56" s="3"/>
      <c r="D56" s="3"/>
      <c r="E56" s="4"/>
      <c r="F56" s="3"/>
    </row>
    <row r="57" spans="1:6" x14ac:dyDescent="0.35">
      <c r="A57" s="1"/>
      <c r="B57" s="2" t="s">
        <v>33</v>
      </c>
      <c r="C57" s="3"/>
      <c r="D57" s="3"/>
      <c r="E57" s="4"/>
      <c r="F57" s="3"/>
    </row>
  </sheetData>
  <mergeCells count="1">
    <mergeCell ref="C2:F2"/>
  </mergeCells>
  <conditionalFormatting sqref="D3:D23 D25:D31 D33:D36">
    <cfRule type="cellIs" dxfId="11" priority="6" stopIfTrue="1" operator="equal">
      <formula>0</formula>
    </cfRule>
  </conditionalFormatting>
  <conditionalFormatting sqref="D37">
    <cfRule type="cellIs" dxfId="10" priority="5" stopIfTrue="1" operator="equal">
      <formula>0</formula>
    </cfRule>
  </conditionalFormatting>
  <conditionalFormatting sqref="D24">
    <cfRule type="cellIs" dxfId="9" priority="4" stopIfTrue="1" operator="equal">
      <formula>0</formula>
    </cfRule>
  </conditionalFormatting>
  <conditionalFormatting sqref="D32">
    <cfRule type="cellIs" dxfId="8" priority="1" stopIfTrue="1" operator="equal">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E5F08-271C-4B7C-9F59-479272A1FCB4}">
  <dimension ref="A1:F58"/>
  <sheetViews>
    <sheetView topLeftCell="A35" workbookViewId="0">
      <selection activeCell="E42" sqref="E42"/>
    </sheetView>
  </sheetViews>
  <sheetFormatPr defaultRowHeight="14.5" x14ac:dyDescent="0.35"/>
  <cols>
    <col min="2" max="2" width="45.08984375" customWidth="1"/>
    <col min="4" max="4" width="10.1796875" customWidth="1"/>
    <col min="5" max="5" width="17.1796875" customWidth="1"/>
    <col min="6" max="6" width="18.6328125" customWidth="1"/>
  </cols>
  <sheetData>
    <row r="1" spans="1:6" ht="15" thickBot="1" x14ac:dyDescent="0.4">
      <c r="B1" s="88" t="s">
        <v>50</v>
      </c>
    </row>
    <row r="2" spans="1:6" ht="20.5" customHeight="1" thickBot="1" x14ac:dyDescent="0.4">
      <c r="A2" s="61"/>
      <c r="B2" s="62" t="s">
        <v>35</v>
      </c>
      <c r="C2" s="127" t="s">
        <v>105</v>
      </c>
      <c r="D2" s="128"/>
      <c r="E2" s="128"/>
      <c r="F2" s="129"/>
    </row>
    <row r="3" spans="1:6" ht="18" customHeight="1" x14ac:dyDescent="0.35">
      <c r="A3" s="59" t="s">
        <v>1</v>
      </c>
      <c r="B3" s="60" t="s">
        <v>5</v>
      </c>
      <c r="C3" s="63" t="s">
        <v>6</v>
      </c>
      <c r="D3" s="63" t="s">
        <v>7</v>
      </c>
      <c r="E3" s="64" t="s">
        <v>2</v>
      </c>
      <c r="F3" s="64" t="s">
        <v>44</v>
      </c>
    </row>
    <row r="4" spans="1:6" ht="39" x14ac:dyDescent="0.35">
      <c r="A4" s="86">
        <v>1</v>
      </c>
      <c r="B4" s="78" t="s">
        <v>37</v>
      </c>
      <c r="C4" s="75"/>
      <c r="D4" s="73"/>
      <c r="E4" s="84" t="str">
        <f>IF(C4="","",_xlfn.XLOOKUP(B4,#REF!,#REF!))</f>
        <v/>
      </c>
      <c r="F4" s="56"/>
    </row>
    <row r="5" spans="1:6" x14ac:dyDescent="0.35">
      <c r="A5" s="76"/>
      <c r="B5" s="13" t="s">
        <v>8</v>
      </c>
      <c r="C5" s="11">
        <v>81</v>
      </c>
      <c r="D5" s="73" t="s">
        <v>3</v>
      </c>
      <c r="E5" s="57"/>
      <c r="F5" s="56">
        <f t="shared" ref="F5:F15" si="0">E5*C5</f>
        <v>0</v>
      </c>
    </row>
    <row r="6" spans="1:6" x14ac:dyDescent="0.35">
      <c r="A6" s="86">
        <v>2</v>
      </c>
      <c r="B6" s="71" t="s">
        <v>9</v>
      </c>
      <c r="C6" s="11"/>
      <c r="D6" s="73"/>
      <c r="E6" s="57"/>
      <c r="F6" s="56"/>
    </row>
    <row r="7" spans="1:6" x14ac:dyDescent="0.35">
      <c r="A7" s="76"/>
      <c r="B7" s="13" t="s">
        <v>11</v>
      </c>
      <c r="C7" s="11">
        <v>50</v>
      </c>
      <c r="D7" s="73" t="s">
        <v>10</v>
      </c>
      <c r="E7" s="57"/>
      <c r="F7" s="56">
        <f t="shared" si="0"/>
        <v>0</v>
      </c>
    </row>
    <row r="8" spans="1:6" x14ac:dyDescent="0.35">
      <c r="A8" s="86">
        <v>3</v>
      </c>
      <c r="B8" s="71" t="s">
        <v>12</v>
      </c>
      <c r="C8" s="11"/>
      <c r="D8" s="73"/>
      <c r="E8" s="57" t="str">
        <f>IF(C8="","",_xlfn.XLOOKUP(B8,#REF!,#REF!))</f>
        <v/>
      </c>
      <c r="F8" s="56"/>
    </row>
    <row r="9" spans="1:6" x14ac:dyDescent="0.35">
      <c r="A9" s="76"/>
      <c r="B9" s="13" t="s">
        <v>13</v>
      </c>
      <c r="C9" s="11">
        <v>45</v>
      </c>
      <c r="D9" s="73" t="s">
        <v>10</v>
      </c>
      <c r="E9" s="57"/>
      <c r="F9" s="56">
        <f t="shared" si="0"/>
        <v>0</v>
      </c>
    </row>
    <row r="10" spans="1:6" x14ac:dyDescent="0.35">
      <c r="A10" s="86">
        <v>4</v>
      </c>
      <c r="B10" s="72" t="s">
        <v>14</v>
      </c>
      <c r="C10" s="11"/>
      <c r="D10" s="73"/>
      <c r="E10" s="57" t="str">
        <f>IF(C10="","",_xlfn.XLOOKUP(B10,#REF!,#REF!))</f>
        <v/>
      </c>
      <c r="F10" s="56"/>
    </row>
    <row r="11" spans="1:6" x14ac:dyDescent="0.35">
      <c r="A11" s="76"/>
      <c r="B11" s="13" t="s">
        <v>38</v>
      </c>
      <c r="C11" s="11">
        <v>2</v>
      </c>
      <c r="D11" s="73" t="s">
        <v>10</v>
      </c>
      <c r="E11" s="57"/>
      <c r="F11" s="56">
        <f t="shared" si="0"/>
        <v>0</v>
      </c>
    </row>
    <row r="12" spans="1:6" x14ac:dyDescent="0.35">
      <c r="A12" s="76"/>
      <c r="B12" s="13" t="s">
        <v>15</v>
      </c>
      <c r="C12" s="11">
        <v>4</v>
      </c>
      <c r="D12" s="73" t="s">
        <v>10</v>
      </c>
      <c r="E12" s="57"/>
      <c r="F12" s="56">
        <f t="shared" si="0"/>
        <v>0</v>
      </c>
    </row>
    <row r="13" spans="1:6" ht="26" x14ac:dyDescent="0.35">
      <c r="A13" s="86">
        <v>5</v>
      </c>
      <c r="B13" s="13" t="s">
        <v>39</v>
      </c>
      <c r="C13" s="11"/>
      <c r="D13" s="73"/>
      <c r="E13" s="57" t="str">
        <f>IF(C13="","",_xlfn.XLOOKUP(B13,#REF!,#REF!))</f>
        <v/>
      </c>
      <c r="F13" s="56"/>
    </row>
    <row r="14" spans="1:6" x14ac:dyDescent="0.35">
      <c r="A14" s="76"/>
      <c r="B14" s="13" t="s">
        <v>21</v>
      </c>
      <c r="C14" s="11">
        <v>1</v>
      </c>
      <c r="D14" s="73" t="s">
        <v>0</v>
      </c>
      <c r="E14" s="57"/>
      <c r="F14" s="56">
        <f t="shared" si="0"/>
        <v>0</v>
      </c>
    </row>
    <row r="15" spans="1:6" x14ac:dyDescent="0.35">
      <c r="A15" s="76"/>
      <c r="B15" s="13" t="s">
        <v>16</v>
      </c>
      <c r="C15" s="11">
        <v>1</v>
      </c>
      <c r="D15" s="73" t="s">
        <v>0</v>
      </c>
      <c r="E15" s="57"/>
      <c r="F15" s="56">
        <f t="shared" si="0"/>
        <v>0</v>
      </c>
    </row>
    <row r="16" spans="1:6" x14ac:dyDescent="0.35">
      <c r="A16" s="73"/>
      <c r="B16" s="13" t="s">
        <v>41</v>
      </c>
      <c r="C16" s="11">
        <v>2</v>
      </c>
      <c r="D16" s="73" t="s">
        <v>0</v>
      </c>
      <c r="E16" s="57"/>
      <c r="F16" s="56">
        <f>E16*C16</f>
        <v>0</v>
      </c>
    </row>
    <row r="17" spans="1:6" ht="15" thickBot="1" x14ac:dyDescent="0.4">
      <c r="A17" s="73"/>
      <c r="B17" s="13" t="s">
        <v>40</v>
      </c>
      <c r="C17" s="11">
        <v>2</v>
      </c>
      <c r="D17" s="73" t="s">
        <v>0</v>
      </c>
      <c r="E17" s="85"/>
      <c r="F17" s="56">
        <f>E17*C17</f>
        <v>0</v>
      </c>
    </row>
    <row r="18" spans="1:6" ht="15" thickBot="1" x14ac:dyDescent="0.4">
      <c r="A18" s="79"/>
      <c r="B18" s="80" t="s">
        <v>24</v>
      </c>
      <c r="C18" s="81"/>
      <c r="D18" s="82"/>
      <c r="E18" s="83"/>
      <c r="F18" s="58">
        <f>SUM(F4:F17)</f>
        <v>0</v>
      </c>
    </row>
    <row r="19" spans="1:6" x14ac:dyDescent="0.35">
      <c r="A19" s="74"/>
      <c r="B19" s="77"/>
      <c r="C19" s="74"/>
      <c r="D19" s="74"/>
      <c r="E19" s="18"/>
      <c r="F19" s="15"/>
    </row>
    <row r="20" spans="1:6" x14ac:dyDescent="0.35">
      <c r="A20" s="16"/>
      <c r="B20" s="17" t="s">
        <v>25</v>
      </c>
      <c r="C20" s="16"/>
      <c r="D20" s="16"/>
      <c r="E20" s="18"/>
      <c r="F20" s="19"/>
    </row>
    <row r="21" spans="1:6" x14ac:dyDescent="0.35">
      <c r="A21" s="16"/>
      <c r="B21" s="17"/>
      <c r="C21" s="16"/>
      <c r="D21" s="16"/>
      <c r="E21" s="18"/>
      <c r="F21" s="19"/>
    </row>
    <row r="22" spans="1:6" x14ac:dyDescent="0.35">
      <c r="A22" s="16"/>
      <c r="B22" s="20" t="str">
        <f>B2</f>
        <v xml:space="preserve">REFERENCE NUMBER </v>
      </c>
      <c r="C22" s="16"/>
      <c r="D22" s="16"/>
      <c r="E22" s="18"/>
      <c r="F22" s="19"/>
    </row>
    <row r="23" spans="1:6" ht="15" thickBot="1" x14ac:dyDescent="0.4">
      <c r="A23" s="16"/>
      <c r="B23" s="21"/>
      <c r="C23" s="16"/>
      <c r="D23" s="16"/>
      <c r="E23" s="18"/>
      <c r="F23" s="19"/>
    </row>
    <row r="24" spans="1:6" x14ac:dyDescent="0.35">
      <c r="A24" s="5" t="s">
        <v>1</v>
      </c>
      <c r="B24" s="6" t="s">
        <v>5</v>
      </c>
      <c r="C24" s="7" t="s">
        <v>6</v>
      </c>
      <c r="D24" s="7" t="s">
        <v>7</v>
      </c>
      <c r="E24" s="8" t="s">
        <v>2</v>
      </c>
      <c r="F24" s="9" t="s">
        <v>23</v>
      </c>
    </row>
    <row r="25" spans="1:6" x14ac:dyDescent="0.35">
      <c r="A25" s="10"/>
      <c r="B25" s="13"/>
      <c r="C25" s="11"/>
      <c r="D25" s="11"/>
      <c r="E25" s="14"/>
      <c r="F25" s="12"/>
    </row>
    <row r="26" spans="1:6" x14ac:dyDescent="0.35">
      <c r="A26" s="53">
        <v>6</v>
      </c>
      <c r="B26" s="72" t="s">
        <v>17</v>
      </c>
      <c r="C26" s="11"/>
      <c r="D26" s="11"/>
      <c r="E26" s="14"/>
      <c r="F26" s="12"/>
    </row>
    <row r="27" spans="1:6" x14ac:dyDescent="0.35">
      <c r="A27" s="10"/>
      <c r="B27" s="13" t="s">
        <v>18</v>
      </c>
      <c r="C27" s="11">
        <v>30</v>
      </c>
      <c r="D27" s="11" t="s">
        <v>22</v>
      </c>
      <c r="E27" s="14"/>
      <c r="F27" s="12">
        <f>E27*C27</f>
        <v>0</v>
      </c>
    </row>
    <row r="28" spans="1:6" x14ac:dyDescent="0.35">
      <c r="A28" s="10"/>
      <c r="B28" s="13" t="s">
        <v>19</v>
      </c>
      <c r="C28" s="11">
        <v>3</v>
      </c>
      <c r="D28" s="11" t="s">
        <v>3</v>
      </c>
      <c r="E28" s="14"/>
      <c r="F28" s="12">
        <f t="shared" ref="F28:F34" si="1">E28*C28</f>
        <v>0</v>
      </c>
    </row>
    <row r="29" spans="1:6" x14ac:dyDescent="0.35">
      <c r="A29" s="10"/>
      <c r="B29" s="13" t="s">
        <v>20</v>
      </c>
      <c r="C29" s="11">
        <v>60</v>
      </c>
      <c r="D29" s="11" t="s">
        <v>46</v>
      </c>
      <c r="E29" s="14"/>
      <c r="F29" s="12">
        <f t="shared" si="1"/>
        <v>0</v>
      </c>
    </row>
    <row r="30" spans="1:6" ht="39" x14ac:dyDescent="0.35">
      <c r="A30" s="53">
        <v>7</v>
      </c>
      <c r="B30" s="13" t="s">
        <v>59</v>
      </c>
      <c r="C30" s="11">
        <v>1</v>
      </c>
      <c r="D30" s="11" t="s">
        <v>42</v>
      </c>
      <c r="E30" s="14"/>
      <c r="F30" s="12">
        <f t="shared" si="1"/>
        <v>0</v>
      </c>
    </row>
    <row r="31" spans="1:6" ht="39" x14ac:dyDescent="0.35">
      <c r="A31" s="53">
        <v>8</v>
      </c>
      <c r="B31" s="13" t="s">
        <v>45</v>
      </c>
      <c r="C31" s="11">
        <v>1</v>
      </c>
      <c r="D31" s="11" t="s">
        <v>42</v>
      </c>
      <c r="E31" s="14"/>
      <c r="F31" s="12">
        <f t="shared" si="1"/>
        <v>0</v>
      </c>
    </row>
    <row r="32" spans="1:6" ht="26" x14ac:dyDescent="0.35">
      <c r="A32" s="53">
        <v>9</v>
      </c>
      <c r="B32" s="13" t="s">
        <v>90</v>
      </c>
      <c r="C32" s="11">
        <v>70</v>
      </c>
      <c r="D32" s="11" t="s">
        <v>3</v>
      </c>
      <c r="E32" s="14"/>
      <c r="F32" s="12">
        <f>E32*C32</f>
        <v>0</v>
      </c>
    </row>
    <row r="33" spans="1:6" x14ac:dyDescent="0.35">
      <c r="A33" s="53"/>
      <c r="B33" s="13"/>
      <c r="C33" s="11"/>
      <c r="D33" s="11"/>
      <c r="E33" s="14"/>
      <c r="F33" s="12"/>
    </row>
    <row r="34" spans="1:6" x14ac:dyDescent="0.35">
      <c r="A34" s="54">
        <v>10</v>
      </c>
      <c r="B34" s="13" t="s">
        <v>47</v>
      </c>
      <c r="C34" s="11">
        <v>1</v>
      </c>
      <c r="D34" s="11" t="s">
        <v>22</v>
      </c>
      <c r="E34" s="14"/>
      <c r="F34" s="12">
        <f t="shared" si="1"/>
        <v>0</v>
      </c>
    </row>
    <row r="35" spans="1:6" ht="39" x14ac:dyDescent="0.35">
      <c r="A35" s="54">
        <v>11</v>
      </c>
      <c r="B35" s="13" t="s">
        <v>48</v>
      </c>
      <c r="C35" s="11">
        <v>1</v>
      </c>
      <c r="D35" s="11" t="s">
        <v>42</v>
      </c>
      <c r="E35" s="14"/>
      <c r="F35" s="12"/>
    </row>
    <row r="36" spans="1:6" ht="15" thickBot="1" x14ac:dyDescent="0.4">
      <c r="A36" s="22">
        <v>12</v>
      </c>
      <c r="B36" s="23" t="s">
        <v>49</v>
      </c>
      <c r="C36" s="87">
        <v>1</v>
      </c>
      <c r="D36" s="87" t="s">
        <v>22</v>
      </c>
      <c r="E36" s="14"/>
      <c r="F36" s="12"/>
    </row>
    <row r="37" spans="1:6" ht="15" thickBot="1" x14ac:dyDescent="0.4">
      <c r="A37" s="24"/>
      <c r="B37" s="25" t="s">
        <v>26</v>
      </c>
      <c r="C37" s="26"/>
      <c r="D37" s="26"/>
      <c r="E37" s="27" t="str">
        <f>IFERROR(VLOOKUP(#REF!,[1]Tables!#REF!,3,FALSE),"")</f>
        <v/>
      </c>
      <c r="F37" s="28">
        <f>SUM(F25:F36)</f>
        <v>0</v>
      </c>
    </row>
    <row r="38" spans="1:6" x14ac:dyDescent="0.35">
      <c r="A38" s="29"/>
      <c r="B38" s="30"/>
      <c r="C38" s="31"/>
      <c r="D38" s="31"/>
      <c r="E38" s="32"/>
      <c r="F38" s="33"/>
    </row>
    <row r="39" spans="1:6" x14ac:dyDescent="0.35">
      <c r="A39" s="34"/>
      <c r="B39" s="35"/>
      <c r="C39" s="36"/>
      <c r="D39" s="36"/>
      <c r="E39" s="37"/>
      <c r="F39" s="12"/>
    </row>
    <row r="40" spans="1:6" x14ac:dyDescent="0.35">
      <c r="A40" s="34"/>
      <c r="B40" s="35" t="s">
        <v>27</v>
      </c>
      <c r="C40" s="36"/>
      <c r="D40" s="36"/>
      <c r="E40" s="37"/>
      <c r="F40" s="12"/>
    </row>
    <row r="41" spans="1:6" x14ac:dyDescent="0.35">
      <c r="A41" s="34"/>
      <c r="B41" s="35" t="s">
        <v>28</v>
      </c>
      <c r="C41" s="36"/>
      <c r="D41" s="36"/>
      <c r="E41" s="37"/>
      <c r="F41" s="12">
        <f>F18</f>
        <v>0</v>
      </c>
    </row>
    <row r="42" spans="1:6" x14ac:dyDescent="0.35">
      <c r="A42" s="34"/>
      <c r="B42" s="35" t="s">
        <v>29</v>
      </c>
      <c r="C42" s="36"/>
      <c r="D42" s="36"/>
      <c r="E42" s="37"/>
      <c r="F42" s="12">
        <f>F37</f>
        <v>0</v>
      </c>
    </row>
    <row r="43" spans="1:6" x14ac:dyDescent="0.35">
      <c r="A43" s="38"/>
      <c r="B43" s="39" t="s">
        <v>4</v>
      </c>
      <c r="C43" s="40"/>
      <c r="D43" s="40"/>
      <c r="E43" s="41"/>
      <c r="F43" s="42">
        <f>SUM(F41:F42)</f>
        <v>0</v>
      </c>
    </row>
    <row r="44" spans="1:6" x14ac:dyDescent="0.35">
      <c r="A44" s="43"/>
      <c r="B44" s="44" t="s">
        <v>43</v>
      </c>
      <c r="C44" s="45"/>
      <c r="D44" s="45"/>
      <c r="E44" s="46"/>
      <c r="F44" s="47">
        <f>F43*0.18</f>
        <v>0</v>
      </c>
    </row>
    <row r="45" spans="1:6" ht="15" thickBot="1" x14ac:dyDescent="0.4">
      <c r="A45" s="48"/>
      <c r="B45" s="49" t="s">
        <v>30</v>
      </c>
      <c r="C45" s="50"/>
      <c r="D45" s="51"/>
      <c r="E45" s="52"/>
      <c r="F45" s="55">
        <f>F43+F44</f>
        <v>0</v>
      </c>
    </row>
    <row r="46" spans="1:6" x14ac:dyDescent="0.35">
      <c r="A46" s="1"/>
      <c r="B46" s="2"/>
      <c r="C46" s="3"/>
      <c r="D46" s="3"/>
      <c r="E46" s="4"/>
      <c r="F46" s="3"/>
    </row>
    <row r="47" spans="1:6" x14ac:dyDescent="0.35">
      <c r="A47" s="1"/>
      <c r="B47" s="2"/>
      <c r="C47" s="3"/>
      <c r="D47" s="3"/>
      <c r="E47" s="4"/>
      <c r="F47" s="3"/>
    </row>
    <row r="48" spans="1:6" x14ac:dyDescent="0.35">
      <c r="A48" s="1"/>
      <c r="B48" s="2"/>
      <c r="C48" s="3"/>
      <c r="D48" s="3"/>
      <c r="E48" s="4"/>
      <c r="F48" s="3"/>
    </row>
    <row r="49" spans="1:6" x14ac:dyDescent="0.35">
      <c r="A49" s="65" t="s">
        <v>31</v>
      </c>
      <c r="B49" s="2"/>
      <c r="C49" s="3"/>
      <c r="D49" s="3"/>
      <c r="E49" s="4"/>
      <c r="F49" s="3"/>
    </row>
    <row r="50" spans="1:6" x14ac:dyDescent="0.35">
      <c r="A50" s="1"/>
      <c r="B50" s="2"/>
      <c r="C50" s="3"/>
      <c r="D50" s="3"/>
      <c r="E50" s="4"/>
      <c r="F50" s="3"/>
    </row>
    <row r="51" spans="1:6" x14ac:dyDescent="0.35">
      <c r="A51" s="1"/>
      <c r="B51" s="2" t="s">
        <v>34</v>
      </c>
      <c r="C51" s="3"/>
      <c r="D51" s="3"/>
      <c r="E51" s="4"/>
      <c r="F51" s="3"/>
    </row>
    <row r="52" spans="1:6" x14ac:dyDescent="0.35">
      <c r="A52" s="1"/>
      <c r="B52" s="2"/>
      <c r="C52" s="3"/>
      <c r="D52" s="3"/>
      <c r="E52" s="4"/>
      <c r="F52" s="3"/>
    </row>
    <row r="53" spans="1:6" x14ac:dyDescent="0.35">
      <c r="A53" s="1"/>
      <c r="B53" s="2" t="s">
        <v>36</v>
      </c>
      <c r="C53" s="3"/>
      <c r="D53" s="3"/>
      <c r="E53" s="4"/>
      <c r="F53" s="3"/>
    </row>
    <row r="54" spans="1:6" x14ac:dyDescent="0.35">
      <c r="A54" s="1"/>
      <c r="B54" s="2"/>
      <c r="C54" s="3"/>
      <c r="D54" s="3"/>
      <c r="E54" s="4"/>
      <c r="F54" s="3"/>
    </row>
    <row r="55" spans="1:6" x14ac:dyDescent="0.35">
      <c r="A55" s="1"/>
      <c r="B55" s="2" t="s">
        <v>32</v>
      </c>
      <c r="C55" s="3"/>
      <c r="D55" s="3"/>
      <c r="E55" s="4"/>
      <c r="F55" s="3"/>
    </row>
    <row r="56" spans="1:6" x14ac:dyDescent="0.35">
      <c r="A56" s="1"/>
      <c r="B56" s="2"/>
      <c r="C56" s="3"/>
      <c r="D56" s="3"/>
      <c r="E56" s="4"/>
      <c r="F56" s="3"/>
    </row>
    <row r="57" spans="1:6" x14ac:dyDescent="0.35">
      <c r="A57" s="1"/>
      <c r="B57" s="2" t="s">
        <v>33</v>
      </c>
      <c r="C57" s="3"/>
      <c r="D57" s="3"/>
      <c r="E57" s="4"/>
      <c r="F57" s="3"/>
    </row>
    <row r="58" spans="1:6" x14ac:dyDescent="0.35">
      <c r="A58" s="1"/>
      <c r="B58" s="2"/>
      <c r="C58" s="3"/>
      <c r="D58" s="3"/>
      <c r="E58" s="4"/>
      <c r="F58" s="3"/>
    </row>
  </sheetData>
  <mergeCells count="1">
    <mergeCell ref="C2:F2"/>
  </mergeCells>
  <conditionalFormatting sqref="D3:D23 D25:D31 D33:D36">
    <cfRule type="cellIs" dxfId="7" priority="6" stopIfTrue="1" operator="equal">
      <formula>0</formula>
    </cfRule>
  </conditionalFormatting>
  <conditionalFormatting sqref="D37">
    <cfRule type="cellIs" dxfId="6" priority="5" stopIfTrue="1" operator="equal">
      <formula>0</formula>
    </cfRule>
  </conditionalFormatting>
  <conditionalFormatting sqref="D24">
    <cfRule type="cellIs" dxfId="5" priority="4" stopIfTrue="1" operator="equal">
      <formula>0</formula>
    </cfRule>
  </conditionalFormatting>
  <conditionalFormatting sqref="D32">
    <cfRule type="cellIs" dxfId="4" priority="1" stopIfTrue="1" operator="equal">
      <formula>0</formula>
    </cfRule>
  </conditionalFormatting>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74CCC-3C3F-4173-B165-65EA632A17DC}">
  <dimension ref="A1:F58"/>
  <sheetViews>
    <sheetView topLeftCell="A3" workbookViewId="0">
      <selection activeCell="E49" sqref="E49"/>
    </sheetView>
  </sheetViews>
  <sheetFormatPr defaultRowHeight="14.5" x14ac:dyDescent="0.35"/>
  <cols>
    <col min="2" max="2" width="45.08984375" customWidth="1"/>
    <col min="4" max="4" width="10.1796875" customWidth="1"/>
    <col min="5" max="5" width="17.1796875" customWidth="1"/>
    <col min="6" max="6" width="18.6328125" customWidth="1"/>
  </cols>
  <sheetData>
    <row r="1" spans="1:6" ht="15" thickBot="1" x14ac:dyDescent="0.4">
      <c r="B1" s="88" t="s">
        <v>50</v>
      </c>
    </row>
    <row r="2" spans="1:6" ht="20.5" customHeight="1" thickBot="1" x14ac:dyDescent="0.4">
      <c r="A2" s="61"/>
      <c r="B2" s="62" t="s">
        <v>35</v>
      </c>
      <c r="C2" s="127" t="s">
        <v>105</v>
      </c>
      <c r="D2" s="128"/>
      <c r="E2" s="128"/>
      <c r="F2" s="129"/>
    </row>
    <row r="3" spans="1:6" ht="18" customHeight="1" x14ac:dyDescent="0.35">
      <c r="A3" s="59" t="s">
        <v>1</v>
      </c>
      <c r="B3" s="60" t="s">
        <v>5</v>
      </c>
      <c r="C3" s="63" t="s">
        <v>6</v>
      </c>
      <c r="D3" s="63" t="s">
        <v>7</v>
      </c>
      <c r="E3" s="64" t="s">
        <v>2</v>
      </c>
      <c r="F3" s="64" t="s">
        <v>44</v>
      </c>
    </row>
    <row r="4" spans="1:6" ht="39" x14ac:dyDescent="0.35">
      <c r="A4" s="86">
        <v>1</v>
      </c>
      <c r="B4" s="78" t="s">
        <v>37</v>
      </c>
      <c r="C4" s="75"/>
      <c r="D4" s="73"/>
      <c r="E4" s="84" t="str">
        <f>IF(C4="","",_xlfn.XLOOKUP(B4,#REF!,#REF!))</f>
        <v/>
      </c>
      <c r="F4" s="56"/>
    </row>
    <row r="5" spans="1:6" x14ac:dyDescent="0.35">
      <c r="A5" s="76"/>
      <c r="B5" s="13" t="s">
        <v>8</v>
      </c>
      <c r="C5" s="11">
        <v>145</v>
      </c>
      <c r="D5" s="73" t="s">
        <v>3</v>
      </c>
      <c r="E5" s="57"/>
      <c r="F5" s="56">
        <f t="shared" ref="F5:F15" si="0">E5*C5</f>
        <v>0</v>
      </c>
    </row>
    <row r="6" spans="1:6" x14ac:dyDescent="0.35">
      <c r="A6" s="86">
        <v>2</v>
      </c>
      <c r="B6" s="71" t="s">
        <v>9</v>
      </c>
      <c r="C6" s="11"/>
      <c r="D6" s="73"/>
      <c r="E6" s="57" t="str">
        <f>IF(C6="","",_xlfn.XLOOKUP(B6,#REF!,#REF!))</f>
        <v/>
      </c>
      <c r="F6" s="56"/>
    </row>
    <row r="7" spans="1:6" x14ac:dyDescent="0.35">
      <c r="A7" s="76"/>
      <c r="B7" s="13" t="s">
        <v>11</v>
      </c>
      <c r="C7" s="11">
        <v>30</v>
      </c>
      <c r="D7" s="73" t="s">
        <v>10</v>
      </c>
      <c r="E7" s="57"/>
      <c r="F7" s="56">
        <f t="shared" si="0"/>
        <v>0</v>
      </c>
    </row>
    <row r="8" spans="1:6" x14ac:dyDescent="0.35">
      <c r="A8" s="86">
        <v>3</v>
      </c>
      <c r="B8" s="71" t="s">
        <v>12</v>
      </c>
      <c r="C8" s="11"/>
      <c r="D8" s="73"/>
      <c r="E8" s="57" t="str">
        <f>IF(C8="","",_xlfn.XLOOKUP(B8,#REF!,#REF!))</f>
        <v/>
      </c>
      <c r="F8" s="56"/>
    </row>
    <row r="9" spans="1:6" x14ac:dyDescent="0.35">
      <c r="A9" s="76"/>
      <c r="B9" s="13" t="s">
        <v>13</v>
      </c>
      <c r="C9" s="11">
        <v>30</v>
      </c>
      <c r="D9" s="73" t="s">
        <v>10</v>
      </c>
      <c r="E9" s="57"/>
      <c r="F9" s="56">
        <f t="shared" si="0"/>
        <v>0</v>
      </c>
    </row>
    <row r="10" spans="1:6" x14ac:dyDescent="0.35">
      <c r="A10" s="86">
        <v>4</v>
      </c>
      <c r="B10" s="72" t="s">
        <v>14</v>
      </c>
      <c r="C10" s="11"/>
      <c r="D10" s="73"/>
      <c r="E10" s="57"/>
      <c r="F10" s="56"/>
    </row>
    <row r="11" spans="1:6" x14ac:dyDescent="0.35">
      <c r="A11" s="76"/>
      <c r="B11" s="13" t="s">
        <v>38</v>
      </c>
      <c r="C11" s="11">
        <v>2</v>
      </c>
      <c r="D11" s="73" t="s">
        <v>10</v>
      </c>
      <c r="E11" s="57"/>
      <c r="F11" s="56">
        <f t="shared" si="0"/>
        <v>0</v>
      </c>
    </row>
    <row r="12" spans="1:6" x14ac:dyDescent="0.35">
      <c r="A12" s="76"/>
      <c r="B12" s="13" t="s">
        <v>15</v>
      </c>
      <c r="C12" s="11">
        <v>4</v>
      </c>
      <c r="D12" s="73" t="s">
        <v>10</v>
      </c>
      <c r="E12" s="57"/>
      <c r="F12" s="56">
        <f t="shared" si="0"/>
        <v>0</v>
      </c>
    </row>
    <row r="13" spans="1:6" ht="26" x14ac:dyDescent="0.35">
      <c r="A13" s="86">
        <v>5</v>
      </c>
      <c r="B13" s="13" t="s">
        <v>39</v>
      </c>
      <c r="C13" s="11"/>
      <c r="D13" s="73"/>
      <c r="E13" s="57"/>
      <c r="F13" s="56"/>
    </row>
    <row r="14" spans="1:6" x14ac:dyDescent="0.35">
      <c r="A14" s="76"/>
      <c r="B14" s="13" t="s">
        <v>21</v>
      </c>
      <c r="C14" s="11">
        <v>1</v>
      </c>
      <c r="D14" s="73" t="s">
        <v>0</v>
      </c>
      <c r="E14" s="57"/>
      <c r="F14" s="56">
        <f t="shared" si="0"/>
        <v>0</v>
      </c>
    </row>
    <row r="15" spans="1:6" x14ac:dyDescent="0.35">
      <c r="A15" s="76"/>
      <c r="B15" s="13" t="s">
        <v>16</v>
      </c>
      <c r="C15" s="11">
        <v>1</v>
      </c>
      <c r="D15" s="73" t="s">
        <v>0</v>
      </c>
      <c r="E15" s="57"/>
      <c r="F15" s="56">
        <f t="shared" si="0"/>
        <v>0</v>
      </c>
    </row>
    <row r="16" spans="1:6" x14ac:dyDescent="0.35">
      <c r="A16" s="73"/>
      <c r="B16" s="13" t="s">
        <v>41</v>
      </c>
      <c r="C16" s="11">
        <v>2</v>
      </c>
      <c r="D16" s="73" t="s">
        <v>0</v>
      </c>
      <c r="E16" s="57"/>
      <c r="F16" s="56">
        <f>E16*C16</f>
        <v>0</v>
      </c>
    </row>
    <row r="17" spans="1:6" ht="15" thickBot="1" x14ac:dyDescent="0.4">
      <c r="A17" s="73"/>
      <c r="B17" s="13" t="s">
        <v>40</v>
      </c>
      <c r="C17" s="11">
        <v>2</v>
      </c>
      <c r="D17" s="73" t="s">
        <v>0</v>
      </c>
      <c r="E17" s="85"/>
      <c r="F17" s="56">
        <f>E17*C17</f>
        <v>0</v>
      </c>
    </row>
    <row r="18" spans="1:6" ht="15" thickBot="1" x14ac:dyDescent="0.4">
      <c r="A18" s="79"/>
      <c r="B18" s="80" t="s">
        <v>24</v>
      </c>
      <c r="C18" s="81"/>
      <c r="D18" s="82"/>
      <c r="E18" s="83"/>
      <c r="F18" s="58">
        <f>SUM(F4:F17)</f>
        <v>0</v>
      </c>
    </row>
    <row r="19" spans="1:6" x14ac:dyDescent="0.35">
      <c r="A19" s="74"/>
      <c r="B19" s="77"/>
      <c r="C19" s="74"/>
      <c r="D19" s="74"/>
      <c r="E19" s="18"/>
      <c r="F19" s="15"/>
    </row>
    <row r="20" spans="1:6" x14ac:dyDescent="0.35">
      <c r="A20" s="16"/>
      <c r="B20" s="17" t="s">
        <v>25</v>
      </c>
      <c r="C20" s="16"/>
      <c r="D20" s="16"/>
      <c r="E20" s="18"/>
      <c r="F20" s="19"/>
    </row>
    <row r="21" spans="1:6" x14ac:dyDescent="0.35">
      <c r="A21" s="16"/>
      <c r="B21" s="17"/>
      <c r="C21" s="16"/>
      <c r="D21" s="16"/>
      <c r="E21" s="18"/>
      <c r="F21" s="19"/>
    </row>
    <row r="22" spans="1:6" x14ac:dyDescent="0.35">
      <c r="A22" s="16"/>
      <c r="B22" s="20" t="str">
        <f>B2</f>
        <v xml:space="preserve">REFERENCE NUMBER </v>
      </c>
      <c r="C22" s="16"/>
      <c r="D22" s="16"/>
      <c r="E22" s="18"/>
      <c r="F22" s="19"/>
    </row>
    <row r="23" spans="1:6" ht="15" thickBot="1" x14ac:dyDescent="0.4">
      <c r="A23" s="16"/>
      <c r="B23" s="21"/>
      <c r="C23" s="16"/>
      <c r="D23" s="16"/>
      <c r="E23" s="18"/>
      <c r="F23" s="19"/>
    </row>
    <row r="24" spans="1:6" x14ac:dyDescent="0.35">
      <c r="A24" s="5" t="s">
        <v>1</v>
      </c>
      <c r="B24" s="6" t="s">
        <v>5</v>
      </c>
      <c r="C24" s="7" t="s">
        <v>6</v>
      </c>
      <c r="D24" s="7" t="s">
        <v>7</v>
      </c>
      <c r="E24" s="8" t="s">
        <v>2</v>
      </c>
      <c r="F24" s="9" t="s">
        <v>23</v>
      </c>
    </row>
    <row r="25" spans="1:6" x14ac:dyDescent="0.35">
      <c r="A25" s="10"/>
      <c r="B25" s="13"/>
      <c r="C25" s="11"/>
      <c r="D25" s="11"/>
      <c r="E25" s="14"/>
      <c r="F25" s="12"/>
    </row>
    <row r="26" spans="1:6" x14ac:dyDescent="0.35">
      <c r="A26" s="53">
        <v>6</v>
      </c>
      <c r="B26" s="72" t="s">
        <v>17</v>
      </c>
      <c r="C26" s="11"/>
      <c r="D26" s="11"/>
      <c r="E26" s="14"/>
      <c r="F26" s="12"/>
    </row>
    <row r="27" spans="1:6" x14ac:dyDescent="0.35">
      <c r="A27" s="10"/>
      <c r="B27" s="13" t="s">
        <v>18</v>
      </c>
      <c r="C27" s="11">
        <v>30</v>
      </c>
      <c r="D27" s="11" t="s">
        <v>22</v>
      </c>
      <c r="E27" s="14"/>
      <c r="F27" s="12">
        <f>E27*C27</f>
        <v>0</v>
      </c>
    </row>
    <row r="28" spans="1:6" x14ac:dyDescent="0.35">
      <c r="A28" s="10"/>
      <c r="B28" s="13" t="s">
        <v>19</v>
      </c>
      <c r="C28" s="11">
        <v>3</v>
      </c>
      <c r="D28" s="11" t="s">
        <v>3</v>
      </c>
      <c r="E28" s="14"/>
      <c r="F28" s="12">
        <f t="shared" ref="F28:F34" si="1">E28*C28</f>
        <v>0</v>
      </c>
    </row>
    <row r="29" spans="1:6" x14ac:dyDescent="0.35">
      <c r="A29" s="10"/>
      <c r="B29" s="13" t="s">
        <v>20</v>
      </c>
      <c r="C29" s="11">
        <v>100</v>
      </c>
      <c r="D29" s="11" t="s">
        <v>46</v>
      </c>
      <c r="E29" s="14"/>
      <c r="F29" s="12">
        <f t="shared" si="1"/>
        <v>0</v>
      </c>
    </row>
    <row r="30" spans="1:6" ht="39" x14ac:dyDescent="0.35">
      <c r="A30" s="53">
        <v>7</v>
      </c>
      <c r="B30" s="13" t="s">
        <v>59</v>
      </c>
      <c r="C30" s="11">
        <v>1</v>
      </c>
      <c r="D30" s="11" t="s">
        <v>42</v>
      </c>
      <c r="E30" s="14"/>
      <c r="F30" s="12">
        <f t="shared" si="1"/>
        <v>0</v>
      </c>
    </row>
    <row r="31" spans="1:6" ht="39" x14ac:dyDescent="0.35">
      <c r="A31" s="53">
        <v>8</v>
      </c>
      <c r="B31" s="13" t="s">
        <v>45</v>
      </c>
      <c r="C31" s="11">
        <v>1</v>
      </c>
      <c r="D31" s="11" t="s">
        <v>42</v>
      </c>
      <c r="E31" s="14"/>
      <c r="F31" s="12">
        <f t="shared" si="1"/>
        <v>0</v>
      </c>
    </row>
    <row r="32" spans="1:6" ht="26" x14ac:dyDescent="0.35">
      <c r="A32" s="53">
        <v>9</v>
      </c>
      <c r="B32" s="13" t="s">
        <v>90</v>
      </c>
      <c r="C32" s="11">
        <v>20</v>
      </c>
      <c r="D32" s="11" t="s">
        <v>3</v>
      </c>
      <c r="E32" s="14"/>
      <c r="F32" s="12">
        <f>E32*C32</f>
        <v>0</v>
      </c>
    </row>
    <row r="33" spans="1:6" x14ac:dyDescent="0.35">
      <c r="A33" s="53"/>
      <c r="B33" s="13"/>
      <c r="C33" s="11"/>
      <c r="D33" s="11"/>
      <c r="E33" s="14"/>
      <c r="F33" s="12"/>
    </row>
    <row r="34" spans="1:6" x14ac:dyDescent="0.35">
      <c r="A34" s="54">
        <v>10</v>
      </c>
      <c r="B34" s="13" t="s">
        <v>47</v>
      </c>
      <c r="C34" s="11">
        <v>1</v>
      </c>
      <c r="D34" s="11" t="s">
        <v>22</v>
      </c>
      <c r="E34" s="14"/>
      <c r="F34" s="12">
        <f t="shared" si="1"/>
        <v>0</v>
      </c>
    </row>
    <row r="35" spans="1:6" ht="39" x14ac:dyDescent="0.35">
      <c r="A35" s="54">
        <v>11</v>
      </c>
      <c r="B35" s="13" t="s">
        <v>48</v>
      </c>
      <c r="C35" s="11">
        <v>1</v>
      </c>
      <c r="D35" s="11" t="s">
        <v>42</v>
      </c>
      <c r="E35" s="14"/>
      <c r="F35" s="12"/>
    </row>
    <row r="36" spans="1:6" ht="15" thickBot="1" x14ac:dyDescent="0.4">
      <c r="A36" s="22">
        <v>12</v>
      </c>
      <c r="B36" s="23" t="s">
        <v>49</v>
      </c>
      <c r="C36" s="87">
        <v>1</v>
      </c>
      <c r="D36" s="87" t="s">
        <v>22</v>
      </c>
      <c r="E36" s="14"/>
      <c r="F36" s="12"/>
    </row>
    <row r="37" spans="1:6" ht="15" thickBot="1" x14ac:dyDescent="0.4">
      <c r="A37" s="24"/>
      <c r="B37" s="25" t="s">
        <v>26</v>
      </c>
      <c r="C37" s="26"/>
      <c r="D37" s="26"/>
      <c r="E37" s="27" t="str">
        <f>IFERROR(VLOOKUP(#REF!,[1]Tables!#REF!,3,FALSE),"")</f>
        <v/>
      </c>
      <c r="F37" s="28">
        <f>SUM(F25:F36)</f>
        <v>0</v>
      </c>
    </row>
    <row r="38" spans="1:6" x14ac:dyDescent="0.35">
      <c r="A38" s="29"/>
      <c r="B38" s="30"/>
      <c r="C38" s="31"/>
      <c r="D38" s="31"/>
      <c r="E38" s="32"/>
      <c r="F38" s="33"/>
    </row>
    <row r="39" spans="1:6" x14ac:dyDescent="0.35">
      <c r="A39" s="34"/>
      <c r="B39" s="35"/>
      <c r="C39" s="36"/>
      <c r="D39" s="36"/>
      <c r="E39" s="37"/>
      <c r="F39" s="12"/>
    </row>
    <row r="40" spans="1:6" x14ac:dyDescent="0.35">
      <c r="A40" s="34"/>
      <c r="B40" s="35" t="s">
        <v>27</v>
      </c>
      <c r="C40" s="36"/>
      <c r="D40" s="36"/>
      <c r="E40" s="37"/>
      <c r="F40" s="12"/>
    </row>
    <row r="41" spans="1:6" x14ac:dyDescent="0.35">
      <c r="A41" s="34"/>
      <c r="B41" s="35" t="s">
        <v>28</v>
      </c>
      <c r="C41" s="36"/>
      <c r="D41" s="36"/>
      <c r="E41" s="37"/>
      <c r="F41" s="12">
        <f>F18</f>
        <v>0</v>
      </c>
    </row>
    <row r="42" spans="1:6" x14ac:dyDescent="0.35">
      <c r="A42" s="34"/>
      <c r="B42" s="35" t="s">
        <v>29</v>
      </c>
      <c r="C42" s="36"/>
      <c r="D42" s="36"/>
      <c r="E42" s="37"/>
      <c r="F42" s="12">
        <f>F37</f>
        <v>0</v>
      </c>
    </row>
    <row r="43" spans="1:6" x14ac:dyDescent="0.35">
      <c r="A43" s="38"/>
      <c r="B43" s="39" t="s">
        <v>4</v>
      </c>
      <c r="C43" s="40"/>
      <c r="D43" s="40"/>
      <c r="E43" s="41"/>
      <c r="F43" s="42">
        <f>SUM(F41:F42)</f>
        <v>0</v>
      </c>
    </row>
    <row r="44" spans="1:6" x14ac:dyDescent="0.35">
      <c r="A44" s="43"/>
      <c r="B44" s="44" t="s">
        <v>43</v>
      </c>
      <c r="C44" s="45"/>
      <c r="D44" s="45"/>
      <c r="E44" s="46"/>
      <c r="F44" s="47">
        <f>F43*0.18</f>
        <v>0</v>
      </c>
    </row>
    <row r="45" spans="1:6" ht="15" thickBot="1" x14ac:dyDescent="0.4">
      <c r="A45" s="48"/>
      <c r="B45" s="49" t="s">
        <v>30</v>
      </c>
      <c r="C45" s="50"/>
      <c r="D45" s="51"/>
      <c r="E45" s="52"/>
      <c r="F45" s="55">
        <f>F43+F44</f>
        <v>0</v>
      </c>
    </row>
    <row r="46" spans="1:6" x14ac:dyDescent="0.35">
      <c r="A46" s="1"/>
      <c r="B46" s="2"/>
      <c r="C46" s="3"/>
      <c r="D46" s="3"/>
      <c r="E46" s="4"/>
      <c r="F46" s="3"/>
    </row>
    <row r="47" spans="1:6" x14ac:dyDescent="0.35">
      <c r="A47" s="1"/>
      <c r="B47" s="2"/>
      <c r="C47" s="3"/>
      <c r="D47" s="3"/>
      <c r="E47" s="4"/>
      <c r="F47" s="3"/>
    </row>
    <row r="48" spans="1:6" x14ac:dyDescent="0.35">
      <c r="A48" s="1"/>
      <c r="B48" s="2"/>
      <c r="C48" s="3"/>
      <c r="D48" s="3"/>
      <c r="E48" s="4"/>
      <c r="F48" s="3"/>
    </row>
    <row r="49" spans="1:6" x14ac:dyDescent="0.35">
      <c r="A49" s="65" t="s">
        <v>31</v>
      </c>
      <c r="B49" s="2"/>
      <c r="C49" s="3"/>
      <c r="D49" s="3"/>
      <c r="E49" s="4"/>
      <c r="F49" s="3"/>
    </row>
    <row r="50" spans="1:6" x14ac:dyDescent="0.35">
      <c r="A50" s="1"/>
      <c r="B50" s="2"/>
      <c r="C50" s="3"/>
      <c r="D50" s="3"/>
      <c r="E50" s="4"/>
      <c r="F50" s="3"/>
    </row>
    <row r="51" spans="1:6" x14ac:dyDescent="0.35">
      <c r="A51" s="1"/>
      <c r="B51" s="2" t="s">
        <v>34</v>
      </c>
      <c r="C51" s="3"/>
      <c r="D51" s="3"/>
      <c r="E51" s="4"/>
      <c r="F51" s="3"/>
    </row>
    <row r="52" spans="1:6" x14ac:dyDescent="0.35">
      <c r="A52" s="1"/>
      <c r="B52" s="2"/>
      <c r="C52" s="3"/>
      <c r="D52" s="3"/>
      <c r="E52" s="4"/>
      <c r="F52" s="3"/>
    </row>
    <row r="53" spans="1:6" x14ac:dyDescent="0.35">
      <c r="A53" s="1"/>
      <c r="B53" s="2" t="s">
        <v>36</v>
      </c>
      <c r="C53" s="3"/>
      <c r="D53" s="3"/>
      <c r="E53" s="4"/>
      <c r="F53" s="3"/>
    </row>
    <row r="54" spans="1:6" x14ac:dyDescent="0.35">
      <c r="A54" s="1"/>
      <c r="B54" s="2"/>
      <c r="C54" s="3"/>
      <c r="D54" s="3"/>
      <c r="E54" s="4"/>
      <c r="F54" s="3"/>
    </row>
    <row r="55" spans="1:6" x14ac:dyDescent="0.35">
      <c r="A55" s="1"/>
      <c r="B55" s="2" t="s">
        <v>32</v>
      </c>
      <c r="C55" s="3"/>
      <c r="D55" s="3"/>
      <c r="E55" s="4"/>
      <c r="F55" s="3"/>
    </row>
    <row r="56" spans="1:6" x14ac:dyDescent="0.35">
      <c r="A56" s="1"/>
      <c r="B56" s="2"/>
      <c r="C56" s="3"/>
      <c r="D56" s="3"/>
      <c r="E56" s="4"/>
      <c r="F56" s="3"/>
    </row>
    <row r="57" spans="1:6" x14ac:dyDescent="0.35">
      <c r="A57" s="1"/>
      <c r="B57" s="2" t="s">
        <v>33</v>
      </c>
      <c r="C57" s="3"/>
      <c r="D57" s="3"/>
      <c r="E57" s="4"/>
      <c r="F57" s="3"/>
    </row>
    <row r="58" spans="1:6" x14ac:dyDescent="0.35">
      <c r="A58" s="1"/>
      <c r="B58" s="2"/>
      <c r="C58" s="3"/>
      <c r="D58" s="3"/>
      <c r="E58" s="4"/>
      <c r="F58" s="3"/>
    </row>
  </sheetData>
  <mergeCells count="1">
    <mergeCell ref="C2:F2"/>
  </mergeCells>
  <conditionalFormatting sqref="D3:D23 D25:D31 D33:D36">
    <cfRule type="cellIs" dxfId="3" priority="10" stopIfTrue="1" operator="equal">
      <formula>0</formula>
    </cfRule>
  </conditionalFormatting>
  <conditionalFormatting sqref="D37">
    <cfRule type="cellIs" dxfId="2" priority="6" stopIfTrue="1" operator="equal">
      <formula>0</formula>
    </cfRule>
  </conditionalFormatting>
  <conditionalFormatting sqref="D24">
    <cfRule type="cellIs" dxfId="1" priority="5" stopIfTrue="1" operator="equal">
      <formula>0</formula>
    </cfRule>
  </conditionalFormatting>
  <conditionalFormatting sqref="D32">
    <cfRule type="cellIs" dxfId="0" priority="1" stopIfTrue="1" operator="equal">
      <formula>0</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09974-40EE-42B6-A7A6-16D4762A4429}">
  <dimension ref="A1:E18"/>
  <sheetViews>
    <sheetView workbookViewId="0">
      <selection activeCell="G11" sqref="G11"/>
    </sheetView>
  </sheetViews>
  <sheetFormatPr defaultRowHeight="14.5" x14ac:dyDescent="0.35"/>
  <cols>
    <col min="2" max="2" width="23.36328125" customWidth="1"/>
    <col min="3" max="3" width="18.453125" customWidth="1"/>
    <col min="4" max="4" width="26.1796875" customWidth="1"/>
    <col min="5" max="5" width="21.1796875" customWidth="1"/>
  </cols>
  <sheetData>
    <row r="1" spans="1:5" x14ac:dyDescent="0.35">
      <c r="A1" s="110" t="s">
        <v>80</v>
      </c>
      <c r="B1" s="110"/>
      <c r="C1" s="110"/>
    </row>
    <row r="2" spans="1:5" ht="15.5" x14ac:dyDescent="0.35">
      <c r="A2" s="113" t="s">
        <v>22</v>
      </c>
      <c r="B2" s="113" t="s">
        <v>81</v>
      </c>
      <c r="C2" s="113" t="s">
        <v>82</v>
      </c>
      <c r="D2" s="113" t="s">
        <v>83</v>
      </c>
      <c r="E2" s="113" t="s">
        <v>84</v>
      </c>
    </row>
    <row r="3" spans="1:5" x14ac:dyDescent="0.35">
      <c r="A3" s="112"/>
      <c r="B3" s="112"/>
      <c r="C3" s="112"/>
      <c r="D3" s="112"/>
      <c r="E3" s="112"/>
    </row>
    <row r="4" spans="1:5" x14ac:dyDescent="0.35">
      <c r="A4" s="112"/>
      <c r="B4" s="112"/>
      <c r="C4" s="112"/>
      <c r="D4" s="112"/>
      <c r="E4" s="112"/>
    </row>
    <row r="5" spans="1:5" x14ac:dyDescent="0.35">
      <c r="A5" s="112"/>
      <c r="B5" s="112"/>
      <c r="C5" s="112"/>
      <c r="D5" s="112"/>
      <c r="E5" s="112"/>
    </row>
    <row r="6" spans="1:5" x14ac:dyDescent="0.35">
      <c r="A6" s="112"/>
      <c r="B6" s="112"/>
      <c r="C6" s="112"/>
      <c r="D6" s="112"/>
      <c r="E6" s="112"/>
    </row>
    <row r="7" spans="1:5" x14ac:dyDescent="0.35">
      <c r="A7" s="112"/>
      <c r="B7" s="112"/>
      <c r="C7" s="112"/>
      <c r="D7" s="112"/>
      <c r="E7" s="112"/>
    </row>
    <row r="8" spans="1:5" x14ac:dyDescent="0.35">
      <c r="A8" s="112"/>
      <c r="B8" s="112"/>
      <c r="C8" s="112"/>
      <c r="D8" s="112"/>
      <c r="E8" s="112"/>
    </row>
    <row r="9" spans="1:5" x14ac:dyDescent="0.35">
      <c r="A9" s="112"/>
      <c r="B9" s="112"/>
      <c r="C9" s="112"/>
      <c r="D9" s="112"/>
      <c r="E9" s="112"/>
    </row>
    <row r="10" spans="1:5" x14ac:dyDescent="0.35">
      <c r="A10" s="112"/>
      <c r="B10" s="112"/>
      <c r="C10" s="112"/>
      <c r="D10" s="112"/>
      <c r="E10" s="112"/>
    </row>
    <row r="11" spans="1:5" x14ac:dyDescent="0.35">
      <c r="A11" s="112"/>
      <c r="B11" s="112"/>
      <c r="C11" s="112"/>
      <c r="D11" s="112"/>
      <c r="E11" s="112"/>
    </row>
    <row r="12" spans="1:5" x14ac:dyDescent="0.35">
      <c r="A12" s="112"/>
      <c r="B12" s="112"/>
      <c r="C12" s="112"/>
      <c r="D12" s="112"/>
      <c r="E12" s="112"/>
    </row>
    <row r="13" spans="1:5" x14ac:dyDescent="0.35">
      <c r="A13" s="112"/>
      <c r="B13" s="112"/>
      <c r="C13" s="112"/>
      <c r="D13" s="112"/>
      <c r="E13" s="112"/>
    </row>
    <row r="14" spans="1:5" x14ac:dyDescent="0.35">
      <c r="A14" s="112"/>
      <c r="B14" s="112"/>
      <c r="C14" s="112"/>
      <c r="D14" s="112"/>
      <c r="E14" s="112"/>
    </row>
    <row r="15" spans="1:5" x14ac:dyDescent="0.35">
      <c r="A15" s="112"/>
      <c r="B15" s="112"/>
      <c r="C15" s="112"/>
      <c r="D15" s="112"/>
      <c r="E15" s="112"/>
    </row>
    <row r="17" spans="2:2" x14ac:dyDescent="0.35">
      <c r="B17" s="111" t="s">
        <v>85</v>
      </c>
    </row>
    <row r="18" spans="2:2" x14ac:dyDescent="0.35">
      <c r="B18" t="s">
        <v>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2D06A8-DA59-441C-A8FB-CB2770991CF7}">
  <dimension ref="A1:F16"/>
  <sheetViews>
    <sheetView workbookViewId="0">
      <selection activeCell="C2" sqref="C2:E2"/>
    </sheetView>
  </sheetViews>
  <sheetFormatPr defaultRowHeight="14.5" x14ac:dyDescent="0.35"/>
  <cols>
    <col min="2" max="2" width="43.1796875" customWidth="1"/>
    <col min="3" max="3" width="19.81640625" customWidth="1"/>
    <col min="4" max="4" width="14.90625" customWidth="1"/>
    <col min="5" max="5" width="18.453125" customWidth="1"/>
    <col min="6" max="6" width="30.6328125" customWidth="1"/>
  </cols>
  <sheetData>
    <row r="1" spans="1:6" ht="15" thickBot="1" x14ac:dyDescent="0.4"/>
    <row r="2" spans="1:6" ht="22.5" customHeight="1" thickBot="1" x14ac:dyDescent="0.4">
      <c r="A2" s="90"/>
      <c r="B2" s="89" t="s">
        <v>35</v>
      </c>
      <c r="C2" s="122" t="s">
        <v>105</v>
      </c>
      <c r="D2" s="123"/>
      <c r="E2" s="124"/>
      <c r="F2" s="91"/>
    </row>
    <row r="3" spans="1:6" ht="15" thickBot="1" x14ac:dyDescent="0.4">
      <c r="B3" s="66"/>
      <c r="C3" s="125" t="s">
        <v>55</v>
      </c>
      <c r="D3" s="126"/>
      <c r="E3" s="66"/>
      <c r="F3" s="67"/>
    </row>
    <row r="4" spans="1:6" ht="15" thickBot="1" x14ac:dyDescent="0.4">
      <c r="A4" s="104" t="s">
        <v>22</v>
      </c>
      <c r="B4" s="105" t="s">
        <v>51</v>
      </c>
      <c r="C4" s="105" t="s">
        <v>52</v>
      </c>
      <c r="D4" s="105" t="s">
        <v>74</v>
      </c>
      <c r="E4" s="105" t="s">
        <v>53</v>
      </c>
      <c r="F4" s="106" t="s">
        <v>54</v>
      </c>
    </row>
    <row r="5" spans="1:6" x14ac:dyDescent="0.35">
      <c r="A5" s="100">
        <v>1</v>
      </c>
      <c r="B5" s="68" t="s">
        <v>56</v>
      </c>
      <c r="C5" s="107"/>
      <c r="D5" s="107"/>
      <c r="E5" s="68"/>
      <c r="F5" s="95"/>
    </row>
    <row r="6" spans="1:6" x14ac:dyDescent="0.35">
      <c r="A6" s="101">
        <v>2</v>
      </c>
      <c r="B6" s="69" t="s">
        <v>57</v>
      </c>
      <c r="C6" s="109"/>
      <c r="D6" s="69"/>
      <c r="E6" s="69"/>
      <c r="F6" s="96"/>
    </row>
    <row r="7" spans="1:6" x14ac:dyDescent="0.35">
      <c r="A7" s="101">
        <v>3</v>
      </c>
      <c r="B7" s="69" t="s">
        <v>91</v>
      </c>
      <c r="C7" s="109"/>
      <c r="D7" s="69"/>
      <c r="E7" s="69"/>
      <c r="F7" s="96"/>
    </row>
    <row r="8" spans="1:6" x14ac:dyDescent="0.35">
      <c r="A8" s="101">
        <v>4</v>
      </c>
      <c r="B8" s="69" t="s">
        <v>92</v>
      </c>
      <c r="C8" s="109"/>
      <c r="D8" s="69"/>
      <c r="E8" s="69"/>
      <c r="F8" s="96"/>
    </row>
    <row r="9" spans="1:6" x14ac:dyDescent="0.35">
      <c r="A9" s="101">
        <v>5</v>
      </c>
      <c r="B9" s="69" t="s">
        <v>93</v>
      </c>
      <c r="C9" s="109"/>
      <c r="D9" s="69"/>
      <c r="E9" s="69"/>
      <c r="F9" s="96"/>
    </row>
    <row r="10" spans="1:6" x14ac:dyDescent="0.35">
      <c r="A10" s="101">
        <v>6</v>
      </c>
      <c r="B10" s="69" t="s">
        <v>94</v>
      </c>
      <c r="C10" s="109"/>
      <c r="D10" s="69"/>
      <c r="E10" s="69"/>
      <c r="F10" s="96"/>
    </row>
    <row r="11" spans="1:6" x14ac:dyDescent="0.35">
      <c r="A11" s="101">
        <v>7</v>
      </c>
      <c r="B11" s="69" t="s">
        <v>95</v>
      </c>
      <c r="C11" s="109"/>
      <c r="D11" s="69"/>
      <c r="E11" s="69"/>
      <c r="F11" s="96"/>
    </row>
    <row r="12" spans="1:6" x14ac:dyDescent="0.35">
      <c r="A12" s="101">
        <v>8</v>
      </c>
      <c r="B12" s="69" t="s">
        <v>58</v>
      </c>
      <c r="C12" s="109"/>
      <c r="D12" s="69"/>
      <c r="E12" s="69"/>
      <c r="F12" s="96"/>
    </row>
    <row r="13" spans="1:6" x14ac:dyDescent="0.35">
      <c r="A13" s="101">
        <v>9</v>
      </c>
      <c r="B13" s="69" t="s">
        <v>99</v>
      </c>
      <c r="C13" s="109"/>
      <c r="D13" s="69"/>
      <c r="E13" s="69"/>
      <c r="F13" s="96"/>
    </row>
    <row r="14" spans="1:6" ht="15" thickBot="1" x14ac:dyDescent="0.4">
      <c r="A14" s="102">
        <v>10</v>
      </c>
      <c r="B14" s="70" t="s">
        <v>97</v>
      </c>
      <c r="C14" s="108"/>
      <c r="D14" s="70"/>
      <c r="E14" s="70"/>
      <c r="F14" s="97"/>
    </row>
    <row r="15" spans="1:6" ht="15" thickBot="1" x14ac:dyDescent="0.4">
      <c r="A15" s="92"/>
      <c r="B15" s="68"/>
      <c r="C15" s="68"/>
      <c r="D15" s="68"/>
      <c r="E15" s="68"/>
      <c r="F15" s="93"/>
    </row>
    <row r="16" spans="1:6" ht="15" thickBot="1" x14ac:dyDescent="0.4">
      <c r="A16" s="98"/>
      <c r="B16" s="103" t="s">
        <v>75</v>
      </c>
      <c r="C16" s="99"/>
      <c r="D16" s="99">
        <f>SUM(D5:D15)</f>
        <v>0</v>
      </c>
      <c r="E16" s="70"/>
      <c r="F16" s="94"/>
    </row>
  </sheetData>
  <mergeCells count="2">
    <mergeCell ref="C2:E2"/>
    <mergeCell ref="C3:D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2A087-DF77-42EA-9289-694D60F4C9CA}">
  <dimension ref="A1:F58"/>
  <sheetViews>
    <sheetView topLeftCell="B30" workbookViewId="0">
      <selection activeCell="F27" sqref="F27"/>
    </sheetView>
  </sheetViews>
  <sheetFormatPr defaultRowHeight="14.5" x14ac:dyDescent="0.35"/>
  <cols>
    <col min="2" max="2" width="45.08984375" customWidth="1"/>
    <col min="4" max="4" width="10.1796875" customWidth="1"/>
    <col min="5" max="5" width="17.1796875" customWidth="1"/>
    <col min="6" max="6" width="18.6328125" customWidth="1"/>
  </cols>
  <sheetData>
    <row r="1" spans="1:6" ht="15" thickBot="1" x14ac:dyDescent="0.4">
      <c r="B1" s="88" t="s">
        <v>50</v>
      </c>
    </row>
    <row r="2" spans="1:6" ht="20.5" customHeight="1" thickBot="1" x14ac:dyDescent="0.4">
      <c r="A2" s="61"/>
      <c r="B2" s="62" t="s">
        <v>35</v>
      </c>
      <c r="C2" s="127" t="s">
        <v>105</v>
      </c>
      <c r="D2" s="128"/>
      <c r="E2" s="128"/>
      <c r="F2" s="129"/>
    </row>
    <row r="3" spans="1:6" ht="18" customHeight="1" x14ac:dyDescent="0.35">
      <c r="A3" s="59" t="s">
        <v>1</v>
      </c>
      <c r="B3" s="60" t="s">
        <v>5</v>
      </c>
      <c r="C3" s="63" t="s">
        <v>6</v>
      </c>
      <c r="D3" s="63" t="s">
        <v>7</v>
      </c>
      <c r="E3" s="64" t="s">
        <v>2</v>
      </c>
      <c r="F3" s="64" t="s">
        <v>44</v>
      </c>
    </row>
    <row r="4" spans="1:6" ht="39" x14ac:dyDescent="0.35">
      <c r="A4" s="86">
        <v>1</v>
      </c>
      <c r="B4" s="78" t="s">
        <v>37</v>
      </c>
      <c r="C4" s="75"/>
      <c r="D4" s="73"/>
      <c r="E4" s="84" t="str">
        <f>IF(C4="","",_xlfn.XLOOKUP(B4,#REF!,#REF!))</f>
        <v/>
      </c>
      <c r="F4" s="56"/>
    </row>
    <row r="5" spans="1:6" x14ac:dyDescent="0.35">
      <c r="A5" s="76"/>
      <c r="B5" s="13" t="s">
        <v>8</v>
      </c>
      <c r="C5" s="11">
        <v>58</v>
      </c>
      <c r="D5" s="73" t="s">
        <v>3</v>
      </c>
      <c r="E5" s="57"/>
      <c r="F5" s="56">
        <f t="shared" ref="F5:F15" si="0">E5*C5</f>
        <v>0</v>
      </c>
    </row>
    <row r="6" spans="1:6" x14ac:dyDescent="0.35">
      <c r="A6" s="86">
        <v>2</v>
      </c>
      <c r="B6" s="71" t="s">
        <v>9</v>
      </c>
      <c r="C6" s="11"/>
      <c r="D6" s="73"/>
      <c r="E6" s="57"/>
      <c r="F6" s="56"/>
    </row>
    <row r="7" spans="1:6" x14ac:dyDescent="0.35">
      <c r="A7" s="76"/>
      <c r="B7" s="13" t="s">
        <v>11</v>
      </c>
      <c r="C7" s="11">
        <v>30</v>
      </c>
      <c r="D7" s="73" t="s">
        <v>10</v>
      </c>
      <c r="E7" s="57"/>
      <c r="F7" s="56">
        <f t="shared" si="0"/>
        <v>0</v>
      </c>
    </row>
    <row r="8" spans="1:6" x14ac:dyDescent="0.35">
      <c r="A8" s="86">
        <v>3</v>
      </c>
      <c r="B8" s="71" t="s">
        <v>12</v>
      </c>
      <c r="C8" s="11"/>
      <c r="D8" s="73"/>
      <c r="E8" s="57"/>
      <c r="F8" s="56"/>
    </row>
    <row r="9" spans="1:6" x14ac:dyDescent="0.35">
      <c r="A9" s="76"/>
      <c r="B9" s="13" t="s">
        <v>13</v>
      </c>
      <c r="C9" s="11">
        <v>30</v>
      </c>
      <c r="D9" s="73" t="s">
        <v>10</v>
      </c>
      <c r="E9" s="57"/>
      <c r="F9" s="56">
        <f t="shared" si="0"/>
        <v>0</v>
      </c>
    </row>
    <row r="10" spans="1:6" x14ac:dyDescent="0.35">
      <c r="A10" s="86">
        <v>4</v>
      </c>
      <c r="B10" s="72" t="s">
        <v>14</v>
      </c>
      <c r="C10" s="11"/>
      <c r="D10" s="73"/>
      <c r="E10" s="57"/>
      <c r="F10" s="56"/>
    </row>
    <row r="11" spans="1:6" x14ac:dyDescent="0.35">
      <c r="A11" s="76"/>
      <c r="B11" s="13" t="s">
        <v>38</v>
      </c>
      <c r="C11" s="11">
        <v>2</v>
      </c>
      <c r="D11" s="73" t="s">
        <v>10</v>
      </c>
      <c r="E11" s="57"/>
      <c r="F11" s="56">
        <f t="shared" si="0"/>
        <v>0</v>
      </c>
    </row>
    <row r="12" spans="1:6" x14ac:dyDescent="0.35">
      <c r="A12" s="76"/>
      <c r="B12" s="13" t="s">
        <v>15</v>
      </c>
      <c r="C12" s="11">
        <v>4</v>
      </c>
      <c r="D12" s="73" t="s">
        <v>10</v>
      </c>
      <c r="E12" s="57"/>
      <c r="F12" s="56">
        <f t="shared" si="0"/>
        <v>0</v>
      </c>
    </row>
    <row r="13" spans="1:6" ht="26" x14ac:dyDescent="0.35">
      <c r="A13" s="86">
        <v>5</v>
      </c>
      <c r="B13" s="13" t="s">
        <v>39</v>
      </c>
      <c r="C13" s="11"/>
      <c r="D13" s="73"/>
      <c r="E13" s="57"/>
      <c r="F13" s="56"/>
    </row>
    <row r="14" spans="1:6" x14ac:dyDescent="0.35">
      <c r="A14" s="76"/>
      <c r="B14" s="13" t="s">
        <v>21</v>
      </c>
      <c r="C14" s="11">
        <v>1</v>
      </c>
      <c r="D14" s="73" t="s">
        <v>0</v>
      </c>
      <c r="E14" s="57"/>
      <c r="F14" s="56">
        <f t="shared" si="0"/>
        <v>0</v>
      </c>
    </row>
    <row r="15" spans="1:6" x14ac:dyDescent="0.35">
      <c r="A15" s="76"/>
      <c r="B15" s="13" t="s">
        <v>16</v>
      </c>
      <c r="C15" s="11">
        <v>1</v>
      </c>
      <c r="D15" s="73" t="s">
        <v>0</v>
      </c>
      <c r="E15" s="57"/>
      <c r="F15" s="56">
        <f t="shared" si="0"/>
        <v>0</v>
      </c>
    </row>
    <row r="16" spans="1:6" x14ac:dyDescent="0.35">
      <c r="A16" s="73"/>
      <c r="B16" s="13" t="s">
        <v>41</v>
      </c>
      <c r="C16" s="11">
        <v>2</v>
      </c>
      <c r="D16" s="73" t="s">
        <v>0</v>
      </c>
      <c r="E16" s="57"/>
      <c r="F16" s="56">
        <f>E16*C16</f>
        <v>0</v>
      </c>
    </row>
    <row r="17" spans="1:6" ht="15" thickBot="1" x14ac:dyDescent="0.4">
      <c r="A17" s="73"/>
      <c r="B17" s="13" t="s">
        <v>40</v>
      </c>
      <c r="C17" s="11">
        <v>2</v>
      </c>
      <c r="D17" s="73" t="s">
        <v>0</v>
      </c>
      <c r="E17" s="85"/>
      <c r="F17" s="56">
        <f>E17*C17</f>
        <v>0</v>
      </c>
    </row>
    <row r="18" spans="1:6" ht="15" thickBot="1" x14ac:dyDescent="0.4">
      <c r="A18" s="79"/>
      <c r="B18" s="80" t="s">
        <v>24</v>
      </c>
      <c r="C18" s="81"/>
      <c r="D18" s="82"/>
      <c r="E18" s="83"/>
      <c r="F18" s="58">
        <f>SUM(F4:F17)</f>
        <v>0</v>
      </c>
    </row>
    <row r="19" spans="1:6" x14ac:dyDescent="0.35">
      <c r="A19" s="74"/>
      <c r="B19" s="77"/>
      <c r="C19" s="74"/>
      <c r="D19" s="74"/>
      <c r="E19" s="18"/>
      <c r="F19" s="15"/>
    </row>
    <row r="20" spans="1:6" x14ac:dyDescent="0.35">
      <c r="A20" s="16"/>
      <c r="B20" s="17" t="s">
        <v>25</v>
      </c>
      <c r="C20" s="16"/>
      <c r="D20" s="16"/>
      <c r="E20" s="18"/>
      <c r="F20" s="19"/>
    </row>
    <row r="21" spans="1:6" x14ac:dyDescent="0.35">
      <c r="A21" s="16"/>
      <c r="B21" s="17"/>
      <c r="C21" s="16"/>
      <c r="D21" s="16"/>
      <c r="E21" s="18"/>
      <c r="F21" s="19"/>
    </row>
    <row r="22" spans="1:6" x14ac:dyDescent="0.35">
      <c r="A22" s="16"/>
      <c r="B22" s="20" t="str">
        <f>B2</f>
        <v xml:space="preserve">REFERENCE NUMBER </v>
      </c>
      <c r="C22" s="16"/>
      <c r="D22" s="16"/>
      <c r="E22" s="18"/>
      <c r="F22" s="19"/>
    </row>
    <row r="23" spans="1:6" ht="15" thickBot="1" x14ac:dyDescent="0.4">
      <c r="A23" s="16"/>
      <c r="B23" s="21"/>
      <c r="C23" s="16"/>
      <c r="D23" s="16"/>
      <c r="E23" s="18"/>
      <c r="F23" s="19"/>
    </row>
    <row r="24" spans="1:6" x14ac:dyDescent="0.35">
      <c r="A24" s="5" t="s">
        <v>1</v>
      </c>
      <c r="B24" s="6" t="s">
        <v>5</v>
      </c>
      <c r="C24" s="7" t="s">
        <v>6</v>
      </c>
      <c r="D24" s="7" t="s">
        <v>7</v>
      </c>
      <c r="E24" s="8" t="s">
        <v>2</v>
      </c>
      <c r="F24" s="9" t="s">
        <v>23</v>
      </c>
    </row>
    <row r="25" spans="1:6" x14ac:dyDescent="0.35">
      <c r="A25" s="10"/>
      <c r="B25" s="13"/>
      <c r="C25" s="11"/>
      <c r="D25" s="11"/>
      <c r="E25" s="14"/>
      <c r="F25" s="12"/>
    </row>
    <row r="26" spans="1:6" x14ac:dyDescent="0.35">
      <c r="A26" s="53">
        <v>6</v>
      </c>
      <c r="B26" s="72" t="s">
        <v>17</v>
      </c>
      <c r="C26" s="11"/>
      <c r="D26" s="11"/>
      <c r="E26" s="14"/>
      <c r="F26" s="12"/>
    </row>
    <row r="27" spans="1:6" x14ac:dyDescent="0.35">
      <c r="A27" s="10"/>
      <c r="B27" s="13" t="s">
        <v>18</v>
      </c>
      <c r="C27" s="11">
        <v>30</v>
      </c>
      <c r="D27" s="11" t="s">
        <v>22</v>
      </c>
      <c r="E27" s="14"/>
      <c r="F27" s="12">
        <f>E27*C27</f>
        <v>0</v>
      </c>
    </row>
    <row r="28" spans="1:6" x14ac:dyDescent="0.35">
      <c r="A28" s="10"/>
      <c r="B28" s="13" t="s">
        <v>19</v>
      </c>
      <c r="C28" s="11">
        <v>3</v>
      </c>
      <c r="D28" s="11" t="s">
        <v>3</v>
      </c>
      <c r="E28" s="14"/>
      <c r="F28" s="12">
        <f t="shared" ref="F28:F34" si="1">E28*C28</f>
        <v>0</v>
      </c>
    </row>
    <row r="29" spans="1:6" x14ac:dyDescent="0.35">
      <c r="A29" s="10"/>
      <c r="B29" s="13" t="s">
        <v>20</v>
      </c>
      <c r="C29" s="11">
        <v>60</v>
      </c>
      <c r="D29" s="11" t="s">
        <v>46</v>
      </c>
      <c r="E29" s="14"/>
      <c r="F29" s="12">
        <f t="shared" si="1"/>
        <v>0</v>
      </c>
    </row>
    <row r="30" spans="1:6" ht="39" x14ac:dyDescent="0.35">
      <c r="A30" s="53">
        <v>7</v>
      </c>
      <c r="B30" s="13" t="s">
        <v>89</v>
      </c>
      <c r="C30" s="11">
        <v>1</v>
      </c>
      <c r="D30" s="11" t="s">
        <v>42</v>
      </c>
      <c r="E30" s="14"/>
      <c r="F30" s="12">
        <f t="shared" si="1"/>
        <v>0</v>
      </c>
    </row>
    <row r="31" spans="1:6" ht="39" x14ac:dyDescent="0.35">
      <c r="A31" s="53">
        <v>8</v>
      </c>
      <c r="B31" s="13" t="s">
        <v>45</v>
      </c>
      <c r="C31" s="11">
        <v>1</v>
      </c>
      <c r="D31" s="11" t="s">
        <v>42</v>
      </c>
      <c r="E31" s="14"/>
      <c r="F31" s="12">
        <f t="shared" si="1"/>
        <v>0</v>
      </c>
    </row>
    <row r="32" spans="1:6" ht="26" x14ac:dyDescent="0.35">
      <c r="A32" s="53">
        <v>9</v>
      </c>
      <c r="B32" s="13" t="s">
        <v>90</v>
      </c>
      <c r="C32" s="11">
        <v>50</v>
      </c>
      <c r="D32" s="11" t="s">
        <v>3</v>
      </c>
      <c r="E32" s="14"/>
      <c r="F32" s="12">
        <f>E32*C32</f>
        <v>0</v>
      </c>
    </row>
    <row r="33" spans="1:6" x14ac:dyDescent="0.35">
      <c r="A33" s="53"/>
      <c r="B33" s="13"/>
      <c r="C33" s="11"/>
      <c r="D33" s="11"/>
      <c r="E33" s="14"/>
      <c r="F33" s="12"/>
    </row>
    <row r="34" spans="1:6" x14ac:dyDescent="0.35">
      <c r="A34" s="54">
        <v>10</v>
      </c>
      <c r="B34" s="13" t="s">
        <v>47</v>
      </c>
      <c r="C34" s="11">
        <v>1</v>
      </c>
      <c r="D34" s="11" t="s">
        <v>22</v>
      </c>
      <c r="E34" s="14"/>
      <c r="F34" s="12">
        <f t="shared" si="1"/>
        <v>0</v>
      </c>
    </row>
    <row r="35" spans="1:6" ht="39" x14ac:dyDescent="0.35">
      <c r="A35" s="54">
        <v>11</v>
      </c>
      <c r="B35" s="13" t="s">
        <v>48</v>
      </c>
      <c r="C35" s="11">
        <v>1</v>
      </c>
      <c r="D35" s="11" t="s">
        <v>42</v>
      </c>
      <c r="E35" s="14"/>
      <c r="F35" s="12"/>
    </row>
    <row r="36" spans="1:6" ht="15" thickBot="1" x14ac:dyDescent="0.4">
      <c r="A36" s="22">
        <v>12</v>
      </c>
      <c r="B36" s="23" t="s">
        <v>49</v>
      </c>
      <c r="C36" s="87">
        <v>1</v>
      </c>
      <c r="D36" s="87" t="s">
        <v>22</v>
      </c>
      <c r="E36" s="14"/>
      <c r="F36" s="12"/>
    </row>
    <row r="37" spans="1:6" ht="15" thickBot="1" x14ac:dyDescent="0.4">
      <c r="A37" s="24"/>
      <c r="B37" s="25" t="s">
        <v>26</v>
      </c>
      <c r="C37" s="26"/>
      <c r="D37" s="26"/>
      <c r="E37" s="27" t="str">
        <f>IFERROR(VLOOKUP(#REF!,[1]Tables!#REF!,3,FALSE),"")</f>
        <v/>
      </c>
      <c r="F37" s="28">
        <f>SUM(F25:F36)</f>
        <v>0</v>
      </c>
    </row>
    <row r="38" spans="1:6" x14ac:dyDescent="0.35">
      <c r="A38" s="29"/>
      <c r="B38" s="30"/>
      <c r="C38" s="31"/>
      <c r="D38" s="31"/>
      <c r="E38" s="32"/>
      <c r="F38" s="33"/>
    </row>
    <row r="39" spans="1:6" x14ac:dyDescent="0.35">
      <c r="A39" s="34"/>
      <c r="B39" s="35"/>
      <c r="C39" s="36"/>
      <c r="D39" s="36"/>
      <c r="E39" s="37"/>
      <c r="F39" s="12"/>
    </row>
    <row r="40" spans="1:6" x14ac:dyDescent="0.35">
      <c r="A40" s="34"/>
      <c r="B40" s="35" t="s">
        <v>27</v>
      </c>
      <c r="C40" s="36"/>
      <c r="D40" s="36"/>
      <c r="E40" s="37"/>
      <c r="F40" s="12"/>
    </row>
    <row r="41" spans="1:6" x14ac:dyDescent="0.35">
      <c r="A41" s="34"/>
      <c r="B41" s="35" t="s">
        <v>28</v>
      </c>
      <c r="C41" s="36"/>
      <c r="D41" s="36"/>
      <c r="E41" s="37"/>
      <c r="F41" s="12">
        <f>F18</f>
        <v>0</v>
      </c>
    </row>
    <row r="42" spans="1:6" x14ac:dyDescent="0.35">
      <c r="A42" s="34"/>
      <c r="B42" s="35" t="s">
        <v>29</v>
      </c>
      <c r="C42" s="36"/>
      <c r="D42" s="36"/>
      <c r="E42" s="37"/>
      <c r="F42" s="12">
        <f>F37</f>
        <v>0</v>
      </c>
    </row>
    <row r="43" spans="1:6" x14ac:dyDescent="0.35">
      <c r="A43" s="38"/>
      <c r="B43" s="39" t="s">
        <v>4</v>
      </c>
      <c r="C43" s="40"/>
      <c r="D43" s="40"/>
      <c r="E43" s="41"/>
      <c r="F43" s="42">
        <f>SUM(F41:F42)</f>
        <v>0</v>
      </c>
    </row>
    <row r="44" spans="1:6" x14ac:dyDescent="0.35">
      <c r="A44" s="43"/>
      <c r="B44" s="44" t="s">
        <v>43</v>
      </c>
      <c r="C44" s="45"/>
      <c r="D44" s="45"/>
      <c r="E44" s="46"/>
      <c r="F44" s="47">
        <f>F43*0.18</f>
        <v>0</v>
      </c>
    </row>
    <row r="45" spans="1:6" ht="15" thickBot="1" x14ac:dyDescent="0.4">
      <c r="A45" s="48"/>
      <c r="B45" s="49" t="s">
        <v>30</v>
      </c>
      <c r="C45" s="50"/>
      <c r="D45" s="51"/>
      <c r="E45" s="52"/>
      <c r="F45" s="55">
        <f>F43+F44</f>
        <v>0</v>
      </c>
    </row>
    <row r="46" spans="1:6" x14ac:dyDescent="0.35">
      <c r="A46" s="1"/>
      <c r="B46" s="2"/>
      <c r="C46" s="3"/>
      <c r="D46" s="3"/>
      <c r="E46" s="4"/>
      <c r="F46" s="3"/>
    </row>
    <row r="47" spans="1:6" x14ac:dyDescent="0.35">
      <c r="A47" s="1"/>
      <c r="B47" s="2"/>
      <c r="C47" s="3"/>
      <c r="D47" s="3"/>
      <c r="E47" s="4"/>
      <c r="F47" s="3"/>
    </row>
    <row r="48" spans="1:6" x14ac:dyDescent="0.35">
      <c r="A48" s="1"/>
      <c r="B48" s="2"/>
      <c r="C48" s="3"/>
      <c r="D48" s="3"/>
      <c r="E48" s="4"/>
      <c r="F48" s="3"/>
    </row>
    <row r="49" spans="1:6" x14ac:dyDescent="0.35">
      <c r="A49" s="65" t="s">
        <v>31</v>
      </c>
      <c r="B49" s="2"/>
      <c r="C49" s="3"/>
      <c r="D49" s="3"/>
      <c r="E49" s="4"/>
      <c r="F49" s="3"/>
    </row>
    <row r="50" spans="1:6" x14ac:dyDescent="0.35">
      <c r="A50" s="1"/>
      <c r="B50" s="2"/>
      <c r="C50" s="3"/>
      <c r="D50" s="3"/>
      <c r="E50" s="4"/>
      <c r="F50" s="3"/>
    </row>
    <row r="51" spans="1:6" x14ac:dyDescent="0.35">
      <c r="A51" s="1"/>
      <c r="B51" s="2" t="s">
        <v>34</v>
      </c>
      <c r="C51" s="3"/>
      <c r="D51" s="3"/>
      <c r="E51" s="4"/>
      <c r="F51" s="3"/>
    </row>
    <row r="52" spans="1:6" x14ac:dyDescent="0.35">
      <c r="A52" s="1"/>
      <c r="B52" s="2"/>
      <c r="C52" s="3"/>
      <c r="D52" s="3"/>
      <c r="E52" s="4"/>
      <c r="F52" s="3"/>
    </row>
    <row r="53" spans="1:6" x14ac:dyDescent="0.35">
      <c r="A53" s="1"/>
      <c r="B53" s="2" t="s">
        <v>36</v>
      </c>
      <c r="C53" s="3"/>
      <c r="D53" s="3"/>
      <c r="E53" s="4"/>
      <c r="F53" s="3"/>
    </row>
    <row r="54" spans="1:6" x14ac:dyDescent="0.35">
      <c r="A54" s="1"/>
      <c r="B54" s="2"/>
      <c r="C54" s="3"/>
      <c r="D54" s="3"/>
      <c r="E54" s="4"/>
      <c r="F54" s="3"/>
    </row>
    <row r="55" spans="1:6" x14ac:dyDescent="0.35">
      <c r="A55" s="1"/>
      <c r="B55" s="2" t="s">
        <v>32</v>
      </c>
      <c r="C55" s="3"/>
      <c r="D55" s="3"/>
      <c r="E55" s="4"/>
      <c r="F55" s="3"/>
    </row>
    <row r="56" spans="1:6" x14ac:dyDescent="0.35">
      <c r="A56" s="1"/>
      <c r="B56" s="2"/>
      <c r="C56" s="3"/>
      <c r="D56" s="3"/>
      <c r="E56" s="4"/>
      <c r="F56" s="3"/>
    </row>
    <row r="57" spans="1:6" x14ac:dyDescent="0.35">
      <c r="A57" s="1"/>
      <c r="B57" s="2" t="s">
        <v>33</v>
      </c>
      <c r="C57" s="3"/>
      <c r="D57" s="3"/>
      <c r="E57" s="4"/>
      <c r="F57" s="3"/>
    </row>
    <row r="58" spans="1:6" x14ac:dyDescent="0.35">
      <c r="A58" s="1"/>
      <c r="B58" s="2"/>
      <c r="C58" s="3"/>
      <c r="D58" s="3"/>
      <c r="E58" s="4"/>
      <c r="F58" s="3"/>
    </row>
  </sheetData>
  <mergeCells count="1">
    <mergeCell ref="C2:F2"/>
  </mergeCells>
  <conditionalFormatting sqref="D3:D23 D25:D36">
    <cfRule type="cellIs" dxfId="38" priority="5" stopIfTrue="1" operator="equal">
      <formula>0</formula>
    </cfRule>
  </conditionalFormatting>
  <conditionalFormatting sqref="D37">
    <cfRule type="cellIs" dxfId="37" priority="4" stopIfTrue="1" operator="equal">
      <formula>0</formula>
    </cfRule>
  </conditionalFormatting>
  <conditionalFormatting sqref="D24">
    <cfRule type="cellIs" dxfId="36" priority="3" stopIfTrue="1" operator="equal">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028A4-B865-48AB-8FC7-A0C78DDFBD27}">
  <dimension ref="A1:F58"/>
  <sheetViews>
    <sheetView workbookViewId="0">
      <selection activeCell="E5" sqref="E5"/>
    </sheetView>
  </sheetViews>
  <sheetFormatPr defaultRowHeight="14.5" x14ac:dyDescent="0.35"/>
  <cols>
    <col min="2" max="2" width="45.08984375" customWidth="1"/>
    <col min="4" max="4" width="10.1796875" customWidth="1"/>
    <col min="5" max="5" width="17.1796875" customWidth="1"/>
    <col min="6" max="6" width="18.6328125" customWidth="1"/>
  </cols>
  <sheetData>
    <row r="1" spans="1:6" ht="15" thickBot="1" x14ac:dyDescent="0.4">
      <c r="B1" s="88" t="s">
        <v>50</v>
      </c>
    </row>
    <row r="2" spans="1:6" ht="20.5" customHeight="1" thickBot="1" x14ac:dyDescent="0.4">
      <c r="A2" s="61"/>
      <c r="B2" s="62" t="s">
        <v>35</v>
      </c>
      <c r="C2" s="127" t="s">
        <v>105</v>
      </c>
      <c r="D2" s="128"/>
      <c r="E2" s="128"/>
      <c r="F2" s="129"/>
    </row>
    <row r="3" spans="1:6" ht="18" customHeight="1" x14ac:dyDescent="0.35">
      <c r="A3" s="59" t="s">
        <v>1</v>
      </c>
      <c r="B3" s="60" t="s">
        <v>5</v>
      </c>
      <c r="C3" s="63" t="s">
        <v>6</v>
      </c>
      <c r="D3" s="63" t="s">
        <v>7</v>
      </c>
      <c r="E3" s="64" t="s">
        <v>2</v>
      </c>
      <c r="F3" s="64" t="s">
        <v>44</v>
      </c>
    </row>
    <row r="4" spans="1:6" ht="39" x14ac:dyDescent="0.35">
      <c r="A4" s="86">
        <v>1</v>
      </c>
      <c r="B4" s="78" t="s">
        <v>37</v>
      </c>
      <c r="C4" s="75"/>
      <c r="D4" s="73"/>
      <c r="E4" s="84" t="str">
        <f>IF(C4="","",_xlfn.XLOOKUP(B4,#REF!,#REF!))</f>
        <v/>
      </c>
      <c r="F4" s="56"/>
    </row>
    <row r="5" spans="1:6" x14ac:dyDescent="0.35">
      <c r="A5" s="76"/>
      <c r="B5" s="13" t="s">
        <v>8</v>
      </c>
      <c r="C5" s="11">
        <v>58</v>
      </c>
      <c r="D5" s="73" t="s">
        <v>3</v>
      </c>
      <c r="E5" s="57"/>
      <c r="F5" s="56">
        <f t="shared" ref="F5:F15" si="0">E5*C5</f>
        <v>0</v>
      </c>
    </row>
    <row r="6" spans="1:6" x14ac:dyDescent="0.35">
      <c r="A6" s="86">
        <v>2</v>
      </c>
      <c r="B6" s="71" t="s">
        <v>9</v>
      </c>
      <c r="C6" s="11"/>
      <c r="D6" s="73"/>
      <c r="E6" s="57"/>
      <c r="F6" s="56"/>
    </row>
    <row r="7" spans="1:6" x14ac:dyDescent="0.35">
      <c r="A7" s="76"/>
      <c r="B7" s="13" t="s">
        <v>11</v>
      </c>
      <c r="C7" s="11">
        <v>30</v>
      </c>
      <c r="D7" s="73" t="s">
        <v>10</v>
      </c>
      <c r="E7" s="57"/>
      <c r="F7" s="56">
        <f t="shared" si="0"/>
        <v>0</v>
      </c>
    </row>
    <row r="8" spans="1:6" x14ac:dyDescent="0.35">
      <c r="A8" s="86">
        <v>3</v>
      </c>
      <c r="B8" s="71" t="s">
        <v>12</v>
      </c>
      <c r="C8" s="11"/>
      <c r="D8" s="73"/>
      <c r="E8" s="57"/>
      <c r="F8" s="56"/>
    </row>
    <row r="9" spans="1:6" x14ac:dyDescent="0.35">
      <c r="A9" s="76"/>
      <c r="B9" s="13" t="s">
        <v>13</v>
      </c>
      <c r="C9" s="11">
        <v>30</v>
      </c>
      <c r="D9" s="73" t="s">
        <v>10</v>
      </c>
      <c r="E9" s="57"/>
      <c r="F9" s="56">
        <f t="shared" si="0"/>
        <v>0</v>
      </c>
    </row>
    <row r="10" spans="1:6" x14ac:dyDescent="0.35">
      <c r="A10" s="86">
        <v>4</v>
      </c>
      <c r="B10" s="72" t="s">
        <v>14</v>
      </c>
      <c r="C10" s="11"/>
      <c r="D10" s="73"/>
      <c r="E10" s="57"/>
      <c r="F10" s="56"/>
    </row>
    <row r="11" spans="1:6" x14ac:dyDescent="0.35">
      <c r="A11" s="76"/>
      <c r="B11" s="13" t="s">
        <v>38</v>
      </c>
      <c r="C11" s="11">
        <v>2</v>
      </c>
      <c r="D11" s="73" t="s">
        <v>10</v>
      </c>
      <c r="E11" s="57"/>
      <c r="F11" s="56">
        <f t="shared" si="0"/>
        <v>0</v>
      </c>
    </row>
    <row r="12" spans="1:6" x14ac:dyDescent="0.35">
      <c r="A12" s="76"/>
      <c r="B12" s="13" t="s">
        <v>15</v>
      </c>
      <c r="C12" s="11">
        <v>4</v>
      </c>
      <c r="D12" s="73" t="s">
        <v>10</v>
      </c>
      <c r="E12" s="57"/>
      <c r="F12" s="56">
        <f t="shared" si="0"/>
        <v>0</v>
      </c>
    </row>
    <row r="13" spans="1:6" ht="26" x14ac:dyDescent="0.35">
      <c r="A13" s="86">
        <v>5</v>
      </c>
      <c r="B13" s="13" t="s">
        <v>39</v>
      </c>
      <c r="C13" s="11"/>
      <c r="D13" s="73"/>
      <c r="E13" s="57"/>
      <c r="F13" s="56"/>
    </row>
    <row r="14" spans="1:6" x14ac:dyDescent="0.35">
      <c r="A14" s="76"/>
      <c r="B14" s="13" t="s">
        <v>21</v>
      </c>
      <c r="C14" s="11">
        <v>1</v>
      </c>
      <c r="D14" s="73" t="s">
        <v>0</v>
      </c>
      <c r="E14" s="57"/>
      <c r="F14" s="56">
        <f t="shared" si="0"/>
        <v>0</v>
      </c>
    </row>
    <row r="15" spans="1:6" x14ac:dyDescent="0.35">
      <c r="A15" s="76"/>
      <c r="B15" s="13" t="s">
        <v>16</v>
      </c>
      <c r="C15" s="11">
        <v>1</v>
      </c>
      <c r="D15" s="73" t="s">
        <v>0</v>
      </c>
      <c r="E15" s="57"/>
      <c r="F15" s="56">
        <f t="shared" si="0"/>
        <v>0</v>
      </c>
    </row>
    <row r="16" spans="1:6" x14ac:dyDescent="0.35">
      <c r="A16" s="73"/>
      <c r="B16" s="13" t="s">
        <v>41</v>
      </c>
      <c r="C16" s="11">
        <v>2</v>
      </c>
      <c r="D16" s="73" t="s">
        <v>0</v>
      </c>
      <c r="E16" s="57"/>
      <c r="F16" s="56">
        <f>E16*C16</f>
        <v>0</v>
      </c>
    </row>
    <row r="17" spans="1:6" ht="15" thickBot="1" x14ac:dyDescent="0.4">
      <c r="A17" s="73"/>
      <c r="B17" s="13" t="s">
        <v>40</v>
      </c>
      <c r="C17" s="11">
        <v>2</v>
      </c>
      <c r="D17" s="73" t="s">
        <v>0</v>
      </c>
      <c r="E17" s="85"/>
      <c r="F17" s="56">
        <f>E17*C17</f>
        <v>0</v>
      </c>
    </row>
    <row r="18" spans="1:6" ht="15" thickBot="1" x14ac:dyDescent="0.4">
      <c r="A18" s="79"/>
      <c r="B18" s="80" t="s">
        <v>24</v>
      </c>
      <c r="C18" s="81"/>
      <c r="D18" s="82"/>
      <c r="E18" s="83"/>
      <c r="F18" s="58">
        <f>SUM(F4:F17)</f>
        <v>0</v>
      </c>
    </row>
    <row r="19" spans="1:6" x14ac:dyDescent="0.35">
      <c r="A19" s="74"/>
      <c r="B19" s="77"/>
      <c r="C19" s="74"/>
      <c r="D19" s="74"/>
      <c r="E19" s="18"/>
      <c r="F19" s="15"/>
    </row>
    <row r="20" spans="1:6" x14ac:dyDescent="0.35">
      <c r="A20" s="16"/>
      <c r="B20" s="17" t="s">
        <v>25</v>
      </c>
      <c r="C20" s="16"/>
      <c r="D20" s="16"/>
      <c r="E20" s="18"/>
      <c r="F20" s="19"/>
    </row>
    <row r="21" spans="1:6" x14ac:dyDescent="0.35">
      <c r="A21" s="16"/>
      <c r="B21" s="17"/>
      <c r="C21" s="16"/>
      <c r="D21" s="16"/>
      <c r="E21" s="18"/>
      <c r="F21" s="19"/>
    </row>
    <row r="22" spans="1:6" x14ac:dyDescent="0.35">
      <c r="A22" s="16"/>
      <c r="B22" s="20" t="str">
        <f>B2</f>
        <v xml:space="preserve">REFERENCE NUMBER </v>
      </c>
      <c r="C22" s="16"/>
      <c r="D22" s="16"/>
      <c r="E22" s="18"/>
      <c r="F22" s="19"/>
    </row>
    <row r="23" spans="1:6" ht="15" thickBot="1" x14ac:dyDescent="0.4">
      <c r="A23" s="16"/>
      <c r="B23" s="21"/>
      <c r="C23" s="16"/>
      <c r="D23" s="16"/>
      <c r="E23" s="18"/>
      <c r="F23" s="19"/>
    </row>
    <row r="24" spans="1:6" x14ac:dyDescent="0.35">
      <c r="A24" s="5" t="s">
        <v>1</v>
      </c>
      <c r="B24" s="6" t="s">
        <v>5</v>
      </c>
      <c r="C24" s="7" t="s">
        <v>6</v>
      </c>
      <c r="D24" s="7" t="s">
        <v>7</v>
      </c>
      <c r="E24" s="8" t="s">
        <v>2</v>
      </c>
      <c r="F24" s="9" t="s">
        <v>23</v>
      </c>
    </row>
    <row r="25" spans="1:6" x14ac:dyDescent="0.35">
      <c r="A25" s="10"/>
      <c r="B25" s="13"/>
      <c r="C25" s="11"/>
      <c r="D25" s="11"/>
      <c r="E25" s="14"/>
      <c r="F25" s="12"/>
    </row>
    <row r="26" spans="1:6" x14ac:dyDescent="0.35">
      <c r="A26" s="53">
        <v>6</v>
      </c>
      <c r="B26" s="72" t="s">
        <v>17</v>
      </c>
      <c r="C26" s="11"/>
      <c r="D26" s="11"/>
      <c r="E26" s="14"/>
      <c r="F26" s="12"/>
    </row>
    <row r="27" spans="1:6" x14ac:dyDescent="0.35">
      <c r="A27" s="10"/>
      <c r="B27" s="13" t="s">
        <v>18</v>
      </c>
      <c r="C27" s="11">
        <v>30</v>
      </c>
      <c r="D27" s="11" t="s">
        <v>22</v>
      </c>
      <c r="E27" s="14"/>
      <c r="F27" s="12">
        <f>E27*C27</f>
        <v>0</v>
      </c>
    </row>
    <row r="28" spans="1:6" x14ac:dyDescent="0.35">
      <c r="A28" s="10"/>
      <c r="B28" s="13" t="s">
        <v>19</v>
      </c>
      <c r="C28" s="11">
        <v>3</v>
      </c>
      <c r="D28" s="11" t="s">
        <v>3</v>
      </c>
      <c r="E28" s="14"/>
      <c r="F28" s="12">
        <f t="shared" ref="F28:F34" si="1">E28*C28</f>
        <v>0</v>
      </c>
    </row>
    <row r="29" spans="1:6" x14ac:dyDescent="0.35">
      <c r="A29" s="10"/>
      <c r="B29" s="13" t="s">
        <v>20</v>
      </c>
      <c r="C29" s="11">
        <v>60</v>
      </c>
      <c r="D29" s="11" t="s">
        <v>46</v>
      </c>
      <c r="E29" s="14"/>
      <c r="F29" s="12">
        <f t="shared" si="1"/>
        <v>0</v>
      </c>
    </row>
    <row r="30" spans="1:6" ht="39" x14ac:dyDescent="0.35">
      <c r="A30" s="53">
        <v>7</v>
      </c>
      <c r="B30" s="13" t="s">
        <v>59</v>
      </c>
      <c r="C30" s="11">
        <v>1</v>
      </c>
      <c r="D30" s="11" t="s">
        <v>42</v>
      </c>
      <c r="E30" s="14"/>
      <c r="F30" s="12">
        <f t="shared" si="1"/>
        <v>0</v>
      </c>
    </row>
    <row r="31" spans="1:6" ht="39" x14ac:dyDescent="0.35">
      <c r="A31" s="53">
        <v>8</v>
      </c>
      <c r="B31" s="13" t="s">
        <v>45</v>
      </c>
      <c r="C31" s="11">
        <v>1</v>
      </c>
      <c r="D31" s="11" t="s">
        <v>42</v>
      </c>
      <c r="E31" s="14"/>
      <c r="F31" s="12">
        <f t="shared" si="1"/>
        <v>0</v>
      </c>
    </row>
    <row r="32" spans="1:6" ht="26" x14ac:dyDescent="0.35">
      <c r="A32" s="53">
        <v>9</v>
      </c>
      <c r="B32" s="13" t="s">
        <v>90</v>
      </c>
      <c r="C32" s="11">
        <v>40</v>
      </c>
      <c r="D32" s="11" t="s">
        <v>3</v>
      </c>
      <c r="E32" s="14"/>
      <c r="F32" s="12">
        <f>E32*C32</f>
        <v>0</v>
      </c>
    </row>
    <row r="33" spans="1:6" x14ac:dyDescent="0.35">
      <c r="A33" s="53"/>
      <c r="B33" s="13"/>
      <c r="C33" s="11"/>
      <c r="D33" s="11"/>
      <c r="E33" s="14"/>
      <c r="F33" s="12"/>
    </row>
    <row r="34" spans="1:6" x14ac:dyDescent="0.35">
      <c r="A34" s="54">
        <v>10</v>
      </c>
      <c r="B34" s="13" t="s">
        <v>47</v>
      </c>
      <c r="C34" s="11">
        <v>1</v>
      </c>
      <c r="D34" s="11" t="s">
        <v>22</v>
      </c>
      <c r="E34" s="14"/>
      <c r="F34" s="12">
        <f t="shared" si="1"/>
        <v>0</v>
      </c>
    </row>
    <row r="35" spans="1:6" ht="39" x14ac:dyDescent="0.35">
      <c r="A35" s="54">
        <v>11</v>
      </c>
      <c r="B35" s="13" t="s">
        <v>48</v>
      </c>
      <c r="C35" s="11">
        <v>1</v>
      </c>
      <c r="D35" s="11" t="s">
        <v>42</v>
      </c>
      <c r="E35" s="14"/>
      <c r="F35" s="12"/>
    </row>
    <row r="36" spans="1:6" ht="15" thickBot="1" x14ac:dyDescent="0.4">
      <c r="A36" s="22">
        <v>12</v>
      </c>
      <c r="B36" s="23" t="s">
        <v>49</v>
      </c>
      <c r="C36" s="87">
        <v>1</v>
      </c>
      <c r="D36" s="87" t="s">
        <v>22</v>
      </c>
      <c r="E36" s="14"/>
      <c r="F36" s="12"/>
    </row>
    <row r="37" spans="1:6" ht="15" thickBot="1" x14ac:dyDescent="0.4">
      <c r="A37" s="24"/>
      <c r="B37" s="25" t="s">
        <v>26</v>
      </c>
      <c r="C37" s="26"/>
      <c r="D37" s="26"/>
      <c r="E37" s="27" t="str">
        <f>IFERROR(VLOOKUP(#REF!,[1]Tables!#REF!,3,FALSE),"")</f>
        <v/>
      </c>
      <c r="F37" s="28">
        <f>SUM(F25:F36)</f>
        <v>0</v>
      </c>
    </row>
    <row r="38" spans="1:6" x14ac:dyDescent="0.35">
      <c r="A38" s="29"/>
      <c r="B38" s="30"/>
      <c r="C38" s="31"/>
      <c r="D38" s="31"/>
      <c r="E38" s="32"/>
      <c r="F38" s="33"/>
    </row>
    <row r="39" spans="1:6" x14ac:dyDescent="0.35">
      <c r="A39" s="34"/>
      <c r="B39" s="35"/>
      <c r="C39" s="36"/>
      <c r="D39" s="36"/>
      <c r="E39" s="37"/>
      <c r="F39" s="12"/>
    </row>
    <row r="40" spans="1:6" x14ac:dyDescent="0.35">
      <c r="A40" s="34"/>
      <c r="B40" s="35" t="s">
        <v>27</v>
      </c>
      <c r="C40" s="36"/>
      <c r="D40" s="36"/>
      <c r="E40" s="37"/>
      <c r="F40" s="12"/>
    </row>
    <row r="41" spans="1:6" x14ac:dyDescent="0.35">
      <c r="A41" s="34"/>
      <c r="B41" s="35" t="s">
        <v>28</v>
      </c>
      <c r="C41" s="36"/>
      <c r="D41" s="36"/>
      <c r="E41" s="37"/>
      <c r="F41" s="12">
        <f>F18</f>
        <v>0</v>
      </c>
    </row>
    <row r="42" spans="1:6" x14ac:dyDescent="0.35">
      <c r="A42" s="34"/>
      <c r="B42" s="35" t="s">
        <v>29</v>
      </c>
      <c r="C42" s="36"/>
      <c r="D42" s="36"/>
      <c r="E42" s="37"/>
      <c r="F42" s="12">
        <f>F37</f>
        <v>0</v>
      </c>
    </row>
    <row r="43" spans="1:6" x14ac:dyDescent="0.35">
      <c r="A43" s="38"/>
      <c r="B43" s="39" t="s">
        <v>4</v>
      </c>
      <c r="C43" s="40"/>
      <c r="D43" s="40"/>
      <c r="E43" s="41"/>
      <c r="F43" s="42">
        <f>SUM(F41:F42)</f>
        <v>0</v>
      </c>
    </row>
    <row r="44" spans="1:6" x14ac:dyDescent="0.35">
      <c r="A44" s="43"/>
      <c r="B44" s="44" t="s">
        <v>43</v>
      </c>
      <c r="C44" s="45"/>
      <c r="D44" s="45"/>
      <c r="E44" s="46"/>
      <c r="F44" s="47">
        <f>F43*0.18</f>
        <v>0</v>
      </c>
    </row>
    <row r="45" spans="1:6" ht="15" thickBot="1" x14ac:dyDescent="0.4">
      <c r="A45" s="48"/>
      <c r="B45" s="49" t="s">
        <v>30</v>
      </c>
      <c r="C45" s="50"/>
      <c r="D45" s="51"/>
      <c r="E45" s="52"/>
      <c r="F45" s="55">
        <f>F43+F44</f>
        <v>0</v>
      </c>
    </row>
    <row r="46" spans="1:6" x14ac:dyDescent="0.35">
      <c r="A46" s="1"/>
      <c r="B46" s="2"/>
      <c r="C46" s="3"/>
      <c r="D46" s="3"/>
      <c r="E46" s="4"/>
      <c r="F46" s="3"/>
    </row>
    <row r="47" spans="1:6" x14ac:dyDescent="0.35">
      <c r="A47" s="1"/>
      <c r="B47" s="2"/>
      <c r="C47" s="3"/>
      <c r="D47" s="3"/>
      <c r="E47" s="4"/>
      <c r="F47" s="3"/>
    </row>
    <row r="48" spans="1:6" x14ac:dyDescent="0.35">
      <c r="A48" s="1"/>
      <c r="B48" s="2"/>
      <c r="C48" s="3"/>
      <c r="D48" s="3"/>
      <c r="E48" s="4"/>
      <c r="F48" s="3"/>
    </row>
    <row r="49" spans="1:6" x14ac:dyDescent="0.35">
      <c r="A49" s="65" t="s">
        <v>31</v>
      </c>
      <c r="B49" s="2"/>
      <c r="C49" s="3"/>
      <c r="D49" s="3"/>
      <c r="E49" s="4"/>
      <c r="F49" s="3"/>
    </row>
    <row r="50" spans="1:6" x14ac:dyDescent="0.35">
      <c r="A50" s="1"/>
      <c r="B50" s="2"/>
      <c r="C50" s="3"/>
      <c r="D50" s="3"/>
      <c r="E50" s="4"/>
      <c r="F50" s="3"/>
    </row>
    <row r="51" spans="1:6" x14ac:dyDescent="0.35">
      <c r="A51" s="1"/>
      <c r="B51" s="2" t="s">
        <v>34</v>
      </c>
      <c r="C51" s="3"/>
      <c r="D51" s="3"/>
      <c r="E51" s="4"/>
      <c r="F51" s="3"/>
    </row>
    <row r="52" spans="1:6" x14ac:dyDescent="0.35">
      <c r="A52" s="1"/>
      <c r="B52" s="2"/>
      <c r="C52" s="3"/>
      <c r="D52" s="3"/>
      <c r="E52" s="4"/>
      <c r="F52" s="3"/>
    </row>
    <row r="53" spans="1:6" x14ac:dyDescent="0.35">
      <c r="A53" s="1"/>
      <c r="B53" s="2" t="s">
        <v>36</v>
      </c>
      <c r="C53" s="3"/>
      <c r="D53" s="3"/>
      <c r="E53" s="4"/>
      <c r="F53" s="3"/>
    </row>
    <row r="54" spans="1:6" x14ac:dyDescent="0.35">
      <c r="A54" s="1"/>
      <c r="B54" s="2"/>
      <c r="C54" s="3"/>
      <c r="D54" s="3"/>
      <c r="E54" s="4"/>
      <c r="F54" s="3"/>
    </row>
    <row r="55" spans="1:6" x14ac:dyDescent="0.35">
      <c r="A55" s="1"/>
      <c r="B55" s="2" t="s">
        <v>32</v>
      </c>
      <c r="C55" s="3"/>
      <c r="D55" s="3"/>
      <c r="E55" s="4"/>
      <c r="F55" s="3"/>
    </row>
    <row r="56" spans="1:6" x14ac:dyDescent="0.35">
      <c r="A56" s="1"/>
      <c r="B56" s="2"/>
      <c r="C56" s="3"/>
      <c r="D56" s="3"/>
      <c r="E56" s="4"/>
      <c r="F56" s="3"/>
    </row>
    <row r="57" spans="1:6" x14ac:dyDescent="0.35">
      <c r="A57" s="1"/>
      <c r="B57" s="2" t="s">
        <v>33</v>
      </c>
      <c r="C57" s="3"/>
      <c r="D57" s="3"/>
      <c r="E57" s="4"/>
      <c r="F57" s="3"/>
    </row>
    <row r="58" spans="1:6" x14ac:dyDescent="0.35">
      <c r="A58" s="1"/>
      <c r="B58" s="2"/>
      <c r="C58" s="3"/>
      <c r="D58" s="3"/>
      <c r="E58" s="4"/>
      <c r="F58" s="3"/>
    </row>
  </sheetData>
  <mergeCells count="1">
    <mergeCell ref="C2:F2"/>
  </mergeCells>
  <conditionalFormatting sqref="D3:D23 D25:D31 D33:D36">
    <cfRule type="cellIs" dxfId="35" priority="6" stopIfTrue="1" operator="equal">
      <formula>0</formula>
    </cfRule>
  </conditionalFormatting>
  <conditionalFormatting sqref="D37">
    <cfRule type="cellIs" dxfId="34" priority="5" stopIfTrue="1" operator="equal">
      <formula>0</formula>
    </cfRule>
  </conditionalFormatting>
  <conditionalFormatting sqref="D24">
    <cfRule type="cellIs" dxfId="33" priority="4" stopIfTrue="1" operator="equal">
      <formula>0</formula>
    </cfRule>
  </conditionalFormatting>
  <conditionalFormatting sqref="D32">
    <cfRule type="cellIs" dxfId="32" priority="1" stopIfTrue="1" operator="equal">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7C4CC-2A61-4421-972C-54F0BACB50A3}">
  <dimension ref="A1:F58"/>
  <sheetViews>
    <sheetView topLeftCell="A20" workbookViewId="0">
      <selection activeCell="E26" sqref="E26"/>
    </sheetView>
  </sheetViews>
  <sheetFormatPr defaultRowHeight="14.5" x14ac:dyDescent="0.35"/>
  <cols>
    <col min="2" max="2" width="45.08984375" customWidth="1"/>
    <col min="4" max="4" width="10.1796875" customWidth="1"/>
    <col min="5" max="5" width="17.1796875" customWidth="1"/>
    <col min="6" max="6" width="18.6328125" customWidth="1"/>
  </cols>
  <sheetData>
    <row r="1" spans="1:6" ht="15" thickBot="1" x14ac:dyDescent="0.4">
      <c r="B1" s="88" t="s">
        <v>50</v>
      </c>
    </row>
    <row r="2" spans="1:6" ht="20.5" customHeight="1" thickBot="1" x14ac:dyDescent="0.4">
      <c r="A2" s="61"/>
      <c r="B2" s="62" t="s">
        <v>35</v>
      </c>
      <c r="C2" s="127" t="s">
        <v>105</v>
      </c>
      <c r="D2" s="128"/>
      <c r="E2" s="128"/>
      <c r="F2" s="129"/>
    </row>
    <row r="3" spans="1:6" ht="18" customHeight="1" x14ac:dyDescent="0.35">
      <c r="A3" s="59" t="s">
        <v>1</v>
      </c>
      <c r="B3" s="60" t="s">
        <v>5</v>
      </c>
      <c r="C3" s="63" t="s">
        <v>6</v>
      </c>
      <c r="D3" s="63" t="s">
        <v>7</v>
      </c>
      <c r="E3" s="64" t="s">
        <v>2</v>
      </c>
      <c r="F3" s="64" t="s">
        <v>44</v>
      </c>
    </row>
    <row r="4" spans="1:6" ht="39" x14ac:dyDescent="0.35">
      <c r="A4" s="86">
        <v>1</v>
      </c>
      <c r="B4" s="78" t="s">
        <v>37</v>
      </c>
      <c r="C4" s="75"/>
      <c r="D4" s="73"/>
      <c r="E4" s="84" t="str">
        <f>IF(C4="","",_xlfn.XLOOKUP(B4,#REF!,#REF!))</f>
        <v/>
      </c>
      <c r="F4" s="56"/>
    </row>
    <row r="5" spans="1:6" x14ac:dyDescent="0.35">
      <c r="A5" s="76"/>
      <c r="B5" s="13" t="s">
        <v>8</v>
      </c>
      <c r="C5" s="11">
        <v>58</v>
      </c>
      <c r="D5" s="73" t="s">
        <v>3</v>
      </c>
      <c r="E5" s="57"/>
      <c r="F5" s="56">
        <f t="shared" ref="F5:F15" si="0">E5*C5</f>
        <v>0</v>
      </c>
    </row>
    <row r="6" spans="1:6" x14ac:dyDescent="0.35">
      <c r="A6" s="86">
        <v>2</v>
      </c>
      <c r="B6" s="71" t="s">
        <v>9</v>
      </c>
      <c r="C6" s="11"/>
      <c r="D6" s="73"/>
      <c r="E6" s="57"/>
      <c r="F6" s="56"/>
    </row>
    <row r="7" spans="1:6" x14ac:dyDescent="0.35">
      <c r="A7" s="76"/>
      <c r="B7" s="13" t="s">
        <v>11</v>
      </c>
      <c r="C7" s="11">
        <v>30</v>
      </c>
      <c r="D7" s="73" t="s">
        <v>10</v>
      </c>
      <c r="E7" s="57"/>
      <c r="F7" s="56">
        <f t="shared" si="0"/>
        <v>0</v>
      </c>
    </row>
    <row r="8" spans="1:6" x14ac:dyDescent="0.35">
      <c r="A8" s="86">
        <v>3</v>
      </c>
      <c r="B8" s="71" t="s">
        <v>12</v>
      </c>
      <c r="C8" s="11"/>
      <c r="D8" s="73"/>
      <c r="E8" s="57"/>
      <c r="F8" s="56"/>
    </row>
    <row r="9" spans="1:6" x14ac:dyDescent="0.35">
      <c r="A9" s="76"/>
      <c r="B9" s="13" t="s">
        <v>13</v>
      </c>
      <c r="C9" s="11">
        <v>30</v>
      </c>
      <c r="D9" s="73" t="s">
        <v>10</v>
      </c>
      <c r="E9" s="57"/>
      <c r="F9" s="56">
        <f t="shared" si="0"/>
        <v>0</v>
      </c>
    </row>
    <row r="10" spans="1:6" x14ac:dyDescent="0.35">
      <c r="A10" s="86">
        <v>4</v>
      </c>
      <c r="B10" s="72" t="s">
        <v>14</v>
      </c>
      <c r="C10" s="11"/>
      <c r="D10" s="73"/>
      <c r="E10" s="57"/>
      <c r="F10" s="56"/>
    </row>
    <row r="11" spans="1:6" x14ac:dyDescent="0.35">
      <c r="A11" s="76"/>
      <c r="B11" s="13" t="s">
        <v>38</v>
      </c>
      <c r="C11" s="11">
        <v>2</v>
      </c>
      <c r="D11" s="73" t="s">
        <v>10</v>
      </c>
      <c r="E11" s="57"/>
      <c r="F11" s="56">
        <f t="shared" si="0"/>
        <v>0</v>
      </c>
    </row>
    <row r="12" spans="1:6" x14ac:dyDescent="0.35">
      <c r="A12" s="76"/>
      <c r="B12" s="13" t="s">
        <v>15</v>
      </c>
      <c r="C12" s="11">
        <v>4</v>
      </c>
      <c r="D12" s="73" t="s">
        <v>10</v>
      </c>
      <c r="E12" s="57"/>
      <c r="F12" s="56">
        <f t="shared" si="0"/>
        <v>0</v>
      </c>
    </row>
    <row r="13" spans="1:6" ht="26" x14ac:dyDescent="0.35">
      <c r="A13" s="86">
        <v>5</v>
      </c>
      <c r="B13" s="13" t="s">
        <v>39</v>
      </c>
      <c r="C13" s="11"/>
      <c r="D13" s="73"/>
      <c r="E13" s="57"/>
      <c r="F13" s="56"/>
    </row>
    <row r="14" spans="1:6" x14ac:dyDescent="0.35">
      <c r="A14" s="76"/>
      <c r="B14" s="13" t="s">
        <v>21</v>
      </c>
      <c r="C14" s="11">
        <v>1</v>
      </c>
      <c r="D14" s="73" t="s">
        <v>0</v>
      </c>
      <c r="E14" s="57"/>
      <c r="F14" s="56">
        <f t="shared" si="0"/>
        <v>0</v>
      </c>
    </row>
    <row r="15" spans="1:6" x14ac:dyDescent="0.35">
      <c r="A15" s="76"/>
      <c r="B15" s="13" t="s">
        <v>16</v>
      </c>
      <c r="C15" s="11">
        <v>1</v>
      </c>
      <c r="D15" s="73" t="s">
        <v>0</v>
      </c>
      <c r="E15" s="57"/>
      <c r="F15" s="56">
        <f t="shared" si="0"/>
        <v>0</v>
      </c>
    </row>
    <row r="16" spans="1:6" x14ac:dyDescent="0.35">
      <c r="A16" s="73"/>
      <c r="B16" s="13" t="s">
        <v>41</v>
      </c>
      <c r="C16" s="11">
        <v>2</v>
      </c>
      <c r="D16" s="73" t="s">
        <v>0</v>
      </c>
      <c r="E16" s="57"/>
      <c r="F16" s="56">
        <f>E16*C16</f>
        <v>0</v>
      </c>
    </row>
    <row r="17" spans="1:6" ht="15" thickBot="1" x14ac:dyDescent="0.4">
      <c r="A17" s="73"/>
      <c r="B17" s="13" t="s">
        <v>40</v>
      </c>
      <c r="C17" s="11">
        <v>2</v>
      </c>
      <c r="D17" s="73" t="s">
        <v>0</v>
      </c>
      <c r="E17" s="85"/>
      <c r="F17" s="56">
        <f>E17*C17</f>
        <v>0</v>
      </c>
    </row>
    <row r="18" spans="1:6" ht="15" thickBot="1" x14ac:dyDescent="0.4">
      <c r="A18" s="79"/>
      <c r="B18" s="80" t="s">
        <v>24</v>
      </c>
      <c r="C18" s="81"/>
      <c r="D18" s="82"/>
      <c r="E18" s="83"/>
      <c r="F18" s="58">
        <f>SUM(F4:F17)</f>
        <v>0</v>
      </c>
    </row>
    <row r="19" spans="1:6" x14ac:dyDescent="0.35">
      <c r="A19" s="74"/>
      <c r="B19" s="77"/>
      <c r="C19" s="74"/>
      <c r="D19" s="74"/>
      <c r="E19" s="18"/>
      <c r="F19" s="15"/>
    </row>
    <row r="20" spans="1:6" x14ac:dyDescent="0.35">
      <c r="A20" s="16"/>
      <c r="B20" s="17" t="s">
        <v>25</v>
      </c>
      <c r="C20" s="16"/>
      <c r="D20" s="16"/>
      <c r="E20" s="18"/>
      <c r="F20" s="19"/>
    </row>
    <row r="21" spans="1:6" x14ac:dyDescent="0.35">
      <c r="A21" s="16"/>
      <c r="B21" s="17"/>
      <c r="C21" s="16"/>
      <c r="D21" s="16"/>
      <c r="E21" s="18"/>
      <c r="F21" s="19"/>
    </row>
    <row r="22" spans="1:6" x14ac:dyDescent="0.35">
      <c r="A22" s="16"/>
      <c r="B22" s="20" t="str">
        <f>B2</f>
        <v xml:space="preserve">REFERENCE NUMBER </v>
      </c>
      <c r="C22" s="16"/>
      <c r="D22" s="16"/>
      <c r="E22" s="18"/>
      <c r="F22" s="19"/>
    </row>
    <row r="23" spans="1:6" ht="15" thickBot="1" x14ac:dyDescent="0.4">
      <c r="A23" s="16"/>
      <c r="B23" s="21"/>
      <c r="C23" s="16"/>
      <c r="D23" s="16"/>
      <c r="E23" s="18"/>
      <c r="F23" s="19"/>
    </row>
    <row r="24" spans="1:6" x14ac:dyDescent="0.35">
      <c r="A24" s="5" t="s">
        <v>1</v>
      </c>
      <c r="B24" s="6" t="s">
        <v>5</v>
      </c>
      <c r="C24" s="7" t="s">
        <v>6</v>
      </c>
      <c r="D24" s="7" t="s">
        <v>7</v>
      </c>
      <c r="E24" s="8" t="s">
        <v>2</v>
      </c>
      <c r="F24" s="9" t="s">
        <v>23</v>
      </c>
    </row>
    <row r="25" spans="1:6" x14ac:dyDescent="0.35">
      <c r="A25" s="10"/>
      <c r="B25" s="13"/>
      <c r="C25" s="11"/>
      <c r="D25" s="11"/>
      <c r="E25" s="14"/>
      <c r="F25" s="12"/>
    </row>
    <row r="26" spans="1:6" x14ac:dyDescent="0.35">
      <c r="A26" s="53">
        <v>6</v>
      </c>
      <c r="B26" s="72" t="s">
        <v>17</v>
      </c>
      <c r="C26" s="11"/>
      <c r="D26" s="11"/>
      <c r="E26" s="14"/>
      <c r="F26" s="12"/>
    </row>
    <row r="27" spans="1:6" x14ac:dyDescent="0.35">
      <c r="A27" s="10"/>
      <c r="B27" s="13" t="s">
        <v>18</v>
      </c>
      <c r="C27" s="11">
        <v>30</v>
      </c>
      <c r="D27" s="11" t="s">
        <v>22</v>
      </c>
      <c r="E27" s="14"/>
      <c r="F27" s="12">
        <f>E27*C27</f>
        <v>0</v>
      </c>
    </row>
    <row r="28" spans="1:6" x14ac:dyDescent="0.35">
      <c r="A28" s="10"/>
      <c r="B28" s="13" t="s">
        <v>19</v>
      </c>
      <c r="C28" s="11">
        <v>3</v>
      </c>
      <c r="D28" s="11" t="s">
        <v>3</v>
      </c>
      <c r="E28" s="14"/>
      <c r="F28" s="12">
        <f t="shared" ref="F28:F34" si="1">E28*C28</f>
        <v>0</v>
      </c>
    </row>
    <row r="29" spans="1:6" x14ac:dyDescent="0.35">
      <c r="A29" s="10"/>
      <c r="B29" s="13" t="s">
        <v>20</v>
      </c>
      <c r="C29" s="11">
        <v>60</v>
      </c>
      <c r="D29" s="11" t="s">
        <v>46</v>
      </c>
      <c r="E29" s="14"/>
      <c r="F29" s="12">
        <f t="shared" si="1"/>
        <v>0</v>
      </c>
    </row>
    <row r="30" spans="1:6" ht="39" x14ac:dyDescent="0.35">
      <c r="A30" s="53">
        <v>7</v>
      </c>
      <c r="B30" s="13" t="s">
        <v>59</v>
      </c>
      <c r="C30" s="11">
        <v>1</v>
      </c>
      <c r="D30" s="11" t="s">
        <v>42</v>
      </c>
      <c r="E30" s="14"/>
      <c r="F30" s="12">
        <f t="shared" si="1"/>
        <v>0</v>
      </c>
    </row>
    <row r="31" spans="1:6" ht="39" x14ac:dyDescent="0.35">
      <c r="A31" s="53">
        <v>8</v>
      </c>
      <c r="B31" s="13" t="s">
        <v>45</v>
      </c>
      <c r="C31" s="11">
        <v>1</v>
      </c>
      <c r="D31" s="11" t="s">
        <v>42</v>
      </c>
      <c r="E31" s="14"/>
      <c r="F31" s="12">
        <f t="shared" si="1"/>
        <v>0</v>
      </c>
    </row>
    <row r="32" spans="1:6" ht="26" x14ac:dyDescent="0.35">
      <c r="A32" s="53">
        <v>9</v>
      </c>
      <c r="B32" s="13" t="s">
        <v>90</v>
      </c>
      <c r="C32" s="11">
        <v>40</v>
      </c>
      <c r="D32" s="11" t="s">
        <v>3</v>
      </c>
      <c r="E32" s="14"/>
      <c r="F32" s="12">
        <f>E32*C32</f>
        <v>0</v>
      </c>
    </row>
    <row r="33" spans="1:6" x14ac:dyDescent="0.35">
      <c r="A33" s="53"/>
      <c r="B33" s="13"/>
      <c r="C33" s="11"/>
      <c r="D33" s="11"/>
      <c r="E33" s="14"/>
      <c r="F33" s="12"/>
    </row>
    <row r="34" spans="1:6" x14ac:dyDescent="0.35">
      <c r="A34" s="54">
        <v>10</v>
      </c>
      <c r="B34" s="13" t="s">
        <v>47</v>
      </c>
      <c r="C34" s="11">
        <v>1</v>
      </c>
      <c r="D34" s="11" t="s">
        <v>22</v>
      </c>
      <c r="E34" s="14"/>
      <c r="F34" s="12">
        <f t="shared" si="1"/>
        <v>0</v>
      </c>
    </row>
    <row r="35" spans="1:6" ht="39" x14ac:dyDescent="0.35">
      <c r="A35" s="54">
        <v>11</v>
      </c>
      <c r="B35" s="13" t="s">
        <v>48</v>
      </c>
      <c r="C35" s="11">
        <v>1</v>
      </c>
      <c r="D35" s="11" t="s">
        <v>42</v>
      </c>
      <c r="E35" s="14"/>
      <c r="F35" s="12"/>
    </row>
    <row r="36" spans="1:6" ht="15" thickBot="1" x14ac:dyDescent="0.4">
      <c r="A36" s="22">
        <v>12</v>
      </c>
      <c r="B36" s="23" t="s">
        <v>49</v>
      </c>
      <c r="C36" s="87">
        <v>1</v>
      </c>
      <c r="D36" s="87" t="s">
        <v>22</v>
      </c>
      <c r="E36" s="14"/>
      <c r="F36" s="12"/>
    </row>
    <row r="37" spans="1:6" ht="15" thickBot="1" x14ac:dyDescent="0.4">
      <c r="A37" s="24"/>
      <c r="B37" s="25" t="s">
        <v>26</v>
      </c>
      <c r="C37" s="26"/>
      <c r="D37" s="26"/>
      <c r="E37" s="27" t="str">
        <f>IFERROR(VLOOKUP(#REF!,[1]Tables!#REF!,3,FALSE),"")</f>
        <v/>
      </c>
      <c r="F37" s="28">
        <f>SUM(F25:F36)</f>
        <v>0</v>
      </c>
    </row>
    <row r="38" spans="1:6" x14ac:dyDescent="0.35">
      <c r="A38" s="29"/>
      <c r="B38" s="30"/>
      <c r="C38" s="31"/>
      <c r="D38" s="31"/>
      <c r="E38" s="32"/>
      <c r="F38" s="33"/>
    </row>
    <row r="39" spans="1:6" x14ac:dyDescent="0.35">
      <c r="A39" s="34"/>
      <c r="B39" s="35"/>
      <c r="C39" s="36"/>
      <c r="D39" s="36"/>
      <c r="E39" s="37"/>
      <c r="F39" s="12"/>
    </row>
    <row r="40" spans="1:6" x14ac:dyDescent="0.35">
      <c r="A40" s="34"/>
      <c r="B40" s="35" t="s">
        <v>27</v>
      </c>
      <c r="C40" s="36"/>
      <c r="D40" s="36"/>
      <c r="E40" s="37"/>
      <c r="F40" s="12"/>
    </row>
    <row r="41" spans="1:6" x14ac:dyDescent="0.35">
      <c r="A41" s="34"/>
      <c r="B41" s="35" t="s">
        <v>28</v>
      </c>
      <c r="C41" s="36"/>
      <c r="D41" s="36"/>
      <c r="E41" s="37"/>
      <c r="F41" s="12">
        <f>F18</f>
        <v>0</v>
      </c>
    </row>
    <row r="42" spans="1:6" x14ac:dyDescent="0.35">
      <c r="A42" s="34"/>
      <c r="B42" s="35" t="s">
        <v>29</v>
      </c>
      <c r="C42" s="36"/>
      <c r="D42" s="36"/>
      <c r="E42" s="37"/>
      <c r="F42" s="12">
        <f>F37</f>
        <v>0</v>
      </c>
    </row>
    <row r="43" spans="1:6" x14ac:dyDescent="0.35">
      <c r="A43" s="38"/>
      <c r="B43" s="39" t="s">
        <v>4</v>
      </c>
      <c r="C43" s="40"/>
      <c r="D43" s="40"/>
      <c r="E43" s="41"/>
      <c r="F43" s="42">
        <f>SUM(F41:F42)</f>
        <v>0</v>
      </c>
    </row>
    <row r="44" spans="1:6" x14ac:dyDescent="0.35">
      <c r="A44" s="43"/>
      <c r="B44" s="44" t="s">
        <v>43</v>
      </c>
      <c r="C44" s="45"/>
      <c r="D44" s="45"/>
      <c r="E44" s="46"/>
      <c r="F44" s="47">
        <f>F43*0.18</f>
        <v>0</v>
      </c>
    </row>
    <row r="45" spans="1:6" ht="15" thickBot="1" x14ac:dyDescent="0.4">
      <c r="A45" s="48"/>
      <c r="B45" s="49" t="s">
        <v>30</v>
      </c>
      <c r="C45" s="50"/>
      <c r="D45" s="51"/>
      <c r="E45" s="52"/>
      <c r="F45" s="55">
        <f>F43+F44</f>
        <v>0</v>
      </c>
    </row>
    <row r="46" spans="1:6" x14ac:dyDescent="0.35">
      <c r="A46" s="1"/>
      <c r="B46" s="2"/>
      <c r="C46" s="3"/>
      <c r="D46" s="3"/>
      <c r="E46" s="4"/>
      <c r="F46" s="3"/>
    </row>
    <row r="47" spans="1:6" x14ac:dyDescent="0.35">
      <c r="A47" s="1"/>
      <c r="B47" s="2"/>
      <c r="C47" s="3"/>
      <c r="D47" s="3"/>
      <c r="E47" s="4"/>
      <c r="F47" s="3"/>
    </row>
    <row r="48" spans="1:6" x14ac:dyDescent="0.35">
      <c r="A48" s="1"/>
      <c r="B48" s="2"/>
      <c r="C48" s="3"/>
      <c r="D48" s="3"/>
      <c r="E48" s="4"/>
      <c r="F48" s="3"/>
    </row>
    <row r="49" spans="1:6" x14ac:dyDescent="0.35">
      <c r="A49" s="65" t="s">
        <v>31</v>
      </c>
      <c r="B49" s="2"/>
      <c r="C49" s="3"/>
      <c r="D49" s="3"/>
      <c r="E49" s="4"/>
      <c r="F49" s="3"/>
    </row>
    <row r="50" spans="1:6" x14ac:dyDescent="0.35">
      <c r="A50" s="1"/>
      <c r="B50" s="2"/>
      <c r="C50" s="3"/>
      <c r="D50" s="3"/>
      <c r="E50" s="4"/>
      <c r="F50" s="3"/>
    </row>
    <row r="51" spans="1:6" x14ac:dyDescent="0.35">
      <c r="A51" s="1"/>
      <c r="B51" s="2" t="s">
        <v>34</v>
      </c>
      <c r="C51" s="3"/>
      <c r="D51" s="3"/>
      <c r="E51" s="4"/>
      <c r="F51" s="3"/>
    </row>
    <row r="52" spans="1:6" x14ac:dyDescent="0.35">
      <c r="A52" s="1"/>
      <c r="B52" s="2"/>
      <c r="C52" s="3"/>
      <c r="D52" s="3"/>
      <c r="E52" s="4"/>
      <c r="F52" s="3"/>
    </row>
    <row r="53" spans="1:6" x14ac:dyDescent="0.35">
      <c r="A53" s="1"/>
      <c r="B53" s="2" t="s">
        <v>36</v>
      </c>
      <c r="C53" s="3"/>
      <c r="D53" s="3"/>
      <c r="E53" s="4"/>
      <c r="F53" s="3"/>
    </row>
    <row r="54" spans="1:6" x14ac:dyDescent="0.35">
      <c r="A54" s="1"/>
      <c r="B54" s="2"/>
      <c r="C54" s="3"/>
      <c r="D54" s="3"/>
      <c r="E54" s="4"/>
      <c r="F54" s="3"/>
    </row>
    <row r="55" spans="1:6" x14ac:dyDescent="0.35">
      <c r="A55" s="1"/>
      <c r="B55" s="2" t="s">
        <v>32</v>
      </c>
      <c r="C55" s="3"/>
      <c r="D55" s="3"/>
      <c r="E55" s="4"/>
      <c r="F55" s="3"/>
    </row>
    <row r="56" spans="1:6" x14ac:dyDescent="0.35">
      <c r="A56" s="1"/>
      <c r="B56" s="2"/>
      <c r="C56" s="3"/>
      <c r="D56" s="3"/>
      <c r="E56" s="4"/>
      <c r="F56" s="3"/>
    </row>
    <row r="57" spans="1:6" x14ac:dyDescent="0.35">
      <c r="A57" s="1"/>
      <c r="B57" s="2" t="s">
        <v>33</v>
      </c>
      <c r="C57" s="3"/>
      <c r="D57" s="3"/>
      <c r="E57" s="4"/>
      <c r="F57" s="3"/>
    </row>
    <row r="58" spans="1:6" x14ac:dyDescent="0.35">
      <c r="A58" s="1"/>
      <c r="B58" s="2"/>
      <c r="C58" s="3"/>
      <c r="D58" s="3"/>
      <c r="E58" s="4"/>
      <c r="F58" s="3"/>
    </row>
  </sheetData>
  <mergeCells count="1">
    <mergeCell ref="C2:F2"/>
  </mergeCells>
  <conditionalFormatting sqref="D3:D23 D25:D31 D33:D36">
    <cfRule type="cellIs" dxfId="31" priority="6" stopIfTrue="1" operator="equal">
      <formula>0</formula>
    </cfRule>
  </conditionalFormatting>
  <conditionalFormatting sqref="D37">
    <cfRule type="cellIs" dxfId="30" priority="5" stopIfTrue="1" operator="equal">
      <formula>0</formula>
    </cfRule>
  </conditionalFormatting>
  <conditionalFormatting sqref="D24">
    <cfRule type="cellIs" dxfId="29" priority="4" stopIfTrue="1" operator="equal">
      <formula>0</formula>
    </cfRule>
  </conditionalFormatting>
  <conditionalFormatting sqref="D32">
    <cfRule type="cellIs" dxfId="28" priority="1" stopIfTrue="1" operator="equal">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21691-FF92-4B03-9756-CB1D0429C916}">
  <dimension ref="A1:F59"/>
  <sheetViews>
    <sheetView workbookViewId="0">
      <selection activeCell="E6" sqref="E6"/>
    </sheetView>
  </sheetViews>
  <sheetFormatPr defaultRowHeight="14.5" x14ac:dyDescent="0.35"/>
  <cols>
    <col min="2" max="2" width="45.08984375" customWidth="1"/>
    <col min="4" max="4" width="10.1796875" customWidth="1"/>
    <col min="5" max="5" width="17.1796875" customWidth="1"/>
    <col min="6" max="6" width="18.6328125" customWidth="1"/>
  </cols>
  <sheetData>
    <row r="1" spans="1:6" ht="15" thickBot="1" x14ac:dyDescent="0.4">
      <c r="B1" s="88" t="s">
        <v>50</v>
      </c>
    </row>
    <row r="2" spans="1:6" ht="20.5" customHeight="1" thickBot="1" x14ac:dyDescent="0.4">
      <c r="A2" s="61"/>
      <c r="B2" s="62" t="s">
        <v>35</v>
      </c>
      <c r="C2" s="127" t="s">
        <v>105</v>
      </c>
      <c r="D2" s="128"/>
      <c r="E2" s="128"/>
      <c r="F2" s="129"/>
    </row>
    <row r="3" spans="1:6" ht="18" customHeight="1" x14ac:dyDescent="0.35">
      <c r="A3" s="59" t="s">
        <v>1</v>
      </c>
      <c r="B3" s="60" t="s">
        <v>5</v>
      </c>
      <c r="C3" s="63" t="s">
        <v>6</v>
      </c>
      <c r="D3" s="63" t="s">
        <v>7</v>
      </c>
      <c r="E3" s="64" t="s">
        <v>2</v>
      </c>
      <c r="F3" s="64" t="s">
        <v>44</v>
      </c>
    </row>
    <row r="4" spans="1:6" ht="39" x14ac:dyDescent="0.35">
      <c r="A4" s="86">
        <v>1</v>
      </c>
      <c r="B4" s="78" t="s">
        <v>37</v>
      </c>
      <c r="C4" s="75"/>
      <c r="D4" s="73"/>
      <c r="E4" s="84" t="str">
        <f>IF(C4="","",_xlfn.XLOOKUP(B4,#REF!,#REF!))</f>
        <v/>
      </c>
      <c r="F4" s="56"/>
    </row>
    <row r="5" spans="1:6" x14ac:dyDescent="0.35">
      <c r="A5" s="76"/>
      <c r="B5" s="13" t="s">
        <v>8</v>
      </c>
      <c r="C5" s="11">
        <v>58</v>
      </c>
      <c r="D5" s="73" t="s">
        <v>3</v>
      </c>
      <c r="E5" s="57"/>
      <c r="F5" s="56">
        <f t="shared" ref="F5:F15" si="0">E5*C5</f>
        <v>0</v>
      </c>
    </row>
    <row r="6" spans="1:6" x14ac:dyDescent="0.35">
      <c r="A6" s="86">
        <v>2</v>
      </c>
      <c r="B6" s="71" t="s">
        <v>9</v>
      </c>
      <c r="C6" s="11"/>
      <c r="D6" s="73"/>
      <c r="E6" s="57"/>
      <c r="F6" s="56"/>
    </row>
    <row r="7" spans="1:6" x14ac:dyDescent="0.35">
      <c r="A7" s="76"/>
      <c r="B7" s="13" t="s">
        <v>11</v>
      </c>
      <c r="C7" s="11">
        <v>30</v>
      </c>
      <c r="D7" s="73" t="s">
        <v>10</v>
      </c>
      <c r="E7" s="57"/>
      <c r="F7" s="56">
        <f t="shared" si="0"/>
        <v>0</v>
      </c>
    </row>
    <row r="8" spans="1:6" x14ac:dyDescent="0.35">
      <c r="A8" s="86">
        <v>3</v>
      </c>
      <c r="B8" s="71" t="s">
        <v>12</v>
      </c>
      <c r="C8" s="11"/>
      <c r="D8" s="73"/>
      <c r="E8" s="57"/>
      <c r="F8" s="56"/>
    </row>
    <row r="9" spans="1:6" x14ac:dyDescent="0.35">
      <c r="A9" s="76"/>
      <c r="B9" s="13" t="s">
        <v>13</v>
      </c>
      <c r="C9" s="11">
        <v>30</v>
      </c>
      <c r="D9" s="73" t="s">
        <v>10</v>
      </c>
      <c r="E9" s="57"/>
      <c r="F9" s="56">
        <f t="shared" si="0"/>
        <v>0</v>
      </c>
    </row>
    <row r="10" spans="1:6" x14ac:dyDescent="0.35">
      <c r="A10" s="86">
        <v>4</v>
      </c>
      <c r="B10" s="72" t="s">
        <v>14</v>
      </c>
      <c r="C10" s="11"/>
      <c r="D10" s="73"/>
      <c r="E10" s="57"/>
      <c r="F10" s="56"/>
    </row>
    <row r="11" spans="1:6" x14ac:dyDescent="0.35">
      <c r="A11" s="76"/>
      <c r="B11" s="13" t="s">
        <v>38</v>
      </c>
      <c r="C11" s="11">
        <v>2</v>
      </c>
      <c r="D11" s="73" t="s">
        <v>10</v>
      </c>
      <c r="E11" s="57"/>
      <c r="F11" s="56">
        <f t="shared" si="0"/>
        <v>0</v>
      </c>
    </row>
    <row r="12" spans="1:6" x14ac:dyDescent="0.35">
      <c r="A12" s="76"/>
      <c r="B12" s="13" t="s">
        <v>15</v>
      </c>
      <c r="C12" s="11">
        <v>4</v>
      </c>
      <c r="D12" s="73" t="s">
        <v>10</v>
      </c>
      <c r="E12" s="57"/>
      <c r="F12" s="56">
        <f t="shared" si="0"/>
        <v>0</v>
      </c>
    </row>
    <row r="13" spans="1:6" ht="26" x14ac:dyDescent="0.35">
      <c r="A13" s="86">
        <v>5</v>
      </c>
      <c r="B13" s="13" t="s">
        <v>39</v>
      </c>
      <c r="C13" s="11"/>
      <c r="D13" s="73"/>
      <c r="E13" s="57"/>
      <c r="F13" s="56"/>
    </row>
    <row r="14" spans="1:6" x14ac:dyDescent="0.35">
      <c r="A14" s="76"/>
      <c r="B14" s="13" t="s">
        <v>21</v>
      </c>
      <c r="C14" s="11">
        <v>1</v>
      </c>
      <c r="D14" s="73" t="s">
        <v>0</v>
      </c>
      <c r="E14" s="57"/>
      <c r="F14" s="56">
        <f t="shared" si="0"/>
        <v>0</v>
      </c>
    </row>
    <row r="15" spans="1:6" x14ac:dyDescent="0.35">
      <c r="A15" s="76"/>
      <c r="B15" s="13" t="s">
        <v>16</v>
      </c>
      <c r="C15" s="11">
        <v>1</v>
      </c>
      <c r="D15" s="73" t="s">
        <v>0</v>
      </c>
      <c r="E15" s="57"/>
      <c r="F15" s="56">
        <f t="shared" si="0"/>
        <v>0</v>
      </c>
    </row>
    <row r="16" spans="1:6" x14ac:dyDescent="0.35">
      <c r="A16" s="73"/>
      <c r="B16" s="13" t="s">
        <v>41</v>
      </c>
      <c r="C16" s="11">
        <v>2</v>
      </c>
      <c r="D16" s="73" t="s">
        <v>0</v>
      </c>
      <c r="E16" s="57"/>
      <c r="F16" s="56">
        <f>E16*C16</f>
        <v>0</v>
      </c>
    </row>
    <row r="17" spans="1:6" ht="15" thickBot="1" x14ac:dyDescent="0.4">
      <c r="A17" s="73"/>
      <c r="B17" s="13" t="s">
        <v>40</v>
      </c>
      <c r="C17" s="11">
        <v>2</v>
      </c>
      <c r="D17" s="73" t="s">
        <v>0</v>
      </c>
      <c r="E17" s="85"/>
      <c r="F17" s="56">
        <f>E17*C17</f>
        <v>0</v>
      </c>
    </row>
    <row r="18" spans="1:6" ht="15" thickBot="1" x14ac:dyDescent="0.4">
      <c r="A18" s="79"/>
      <c r="B18" s="80" t="s">
        <v>24</v>
      </c>
      <c r="C18" s="81"/>
      <c r="D18" s="82"/>
      <c r="E18" s="83"/>
      <c r="F18" s="58">
        <f>SUM(F4:F17)</f>
        <v>0</v>
      </c>
    </row>
    <row r="19" spans="1:6" x14ac:dyDescent="0.35">
      <c r="A19" s="74"/>
      <c r="B19" s="77"/>
      <c r="C19" s="74"/>
      <c r="D19" s="74"/>
      <c r="E19" s="18"/>
      <c r="F19" s="15"/>
    </row>
    <row r="20" spans="1:6" x14ac:dyDescent="0.35">
      <c r="A20" s="16"/>
      <c r="B20" s="17" t="s">
        <v>25</v>
      </c>
      <c r="C20" s="16"/>
      <c r="D20" s="16"/>
      <c r="E20" s="18"/>
      <c r="F20" s="19"/>
    </row>
    <row r="21" spans="1:6" x14ac:dyDescent="0.35">
      <c r="A21" s="16"/>
      <c r="B21" s="17"/>
      <c r="C21" s="16"/>
      <c r="D21" s="16"/>
      <c r="E21" s="18"/>
      <c r="F21" s="19"/>
    </row>
    <row r="22" spans="1:6" x14ac:dyDescent="0.35">
      <c r="A22" s="16"/>
      <c r="B22" s="20" t="str">
        <f>B2</f>
        <v xml:space="preserve">REFERENCE NUMBER </v>
      </c>
      <c r="C22" s="16"/>
      <c r="D22" s="16"/>
      <c r="E22" s="18"/>
      <c r="F22" s="19"/>
    </row>
    <row r="23" spans="1:6" ht="15" thickBot="1" x14ac:dyDescent="0.4">
      <c r="A23" s="16"/>
      <c r="B23" s="21"/>
      <c r="C23" s="16"/>
      <c r="D23" s="16"/>
      <c r="E23" s="18"/>
      <c r="F23" s="19"/>
    </row>
    <row r="24" spans="1:6" x14ac:dyDescent="0.35">
      <c r="A24" s="5" t="s">
        <v>1</v>
      </c>
      <c r="B24" s="6" t="s">
        <v>5</v>
      </c>
      <c r="C24" s="7" t="s">
        <v>6</v>
      </c>
      <c r="D24" s="7" t="s">
        <v>7</v>
      </c>
      <c r="E24" s="8" t="s">
        <v>2</v>
      </c>
      <c r="F24" s="9" t="s">
        <v>23</v>
      </c>
    </row>
    <row r="25" spans="1:6" x14ac:dyDescent="0.35">
      <c r="A25" s="10"/>
      <c r="B25" s="13"/>
      <c r="C25" s="11"/>
      <c r="D25" s="11"/>
      <c r="E25" s="14"/>
      <c r="F25" s="12"/>
    </row>
    <row r="26" spans="1:6" x14ac:dyDescent="0.35">
      <c r="A26" s="53">
        <v>6</v>
      </c>
      <c r="B26" s="72" t="s">
        <v>17</v>
      </c>
      <c r="C26" s="11"/>
      <c r="D26" s="11"/>
      <c r="E26" s="14"/>
      <c r="F26" s="12"/>
    </row>
    <row r="27" spans="1:6" x14ac:dyDescent="0.35">
      <c r="A27" s="10"/>
      <c r="B27" s="13" t="s">
        <v>18</v>
      </c>
      <c r="C27" s="11">
        <v>30</v>
      </c>
      <c r="D27" s="11" t="s">
        <v>22</v>
      </c>
      <c r="E27" s="14"/>
      <c r="F27" s="12">
        <f>E27*C27</f>
        <v>0</v>
      </c>
    </row>
    <row r="28" spans="1:6" x14ac:dyDescent="0.35">
      <c r="A28" s="10"/>
      <c r="B28" s="13" t="s">
        <v>19</v>
      </c>
      <c r="C28" s="11">
        <v>3</v>
      </c>
      <c r="D28" s="11" t="s">
        <v>3</v>
      </c>
      <c r="E28" s="14"/>
      <c r="F28" s="12">
        <f t="shared" ref="F28:F34" si="1">E28*C28</f>
        <v>0</v>
      </c>
    </row>
    <row r="29" spans="1:6" x14ac:dyDescent="0.35">
      <c r="A29" s="10"/>
      <c r="B29" s="13" t="s">
        <v>20</v>
      </c>
      <c r="C29" s="11">
        <v>60</v>
      </c>
      <c r="D29" s="11" t="s">
        <v>46</v>
      </c>
      <c r="E29" s="14"/>
      <c r="F29" s="12">
        <f t="shared" si="1"/>
        <v>0</v>
      </c>
    </row>
    <row r="30" spans="1:6" ht="39" x14ac:dyDescent="0.35">
      <c r="A30" s="53">
        <v>7</v>
      </c>
      <c r="B30" s="13" t="s">
        <v>59</v>
      </c>
      <c r="C30" s="11">
        <v>1</v>
      </c>
      <c r="D30" s="11" t="s">
        <v>42</v>
      </c>
      <c r="E30" s="14"/>
      <c r="F30" s="12">
        <f t="shared" si="1"/>
        <v>0</v>
      </c>
    </row>
    <row r="31" spans="1:6" ht="39" x14ac:dyDescent="0.35">
      <c r="A31" s="53">
        <v>8</v>
      </c>
      <c r="B31" s="13" t="s">
        <v>45</v>
      </c>
      <c r="C31" s="11">
        <v>1</v>
      </c>
      <c r="D31" s="11" t="s">
        <v>42</v>
      </c>
      <c r="E31" s="14"/>
      <c r="F31" s="12">
        <f t="shared" si="1"/>
        <v>0</v>
      </c>
    </row>
    <row r="32" spans="1:6" ht="26" x14ac:dyDescent="0.35">
      <c r="A32" s="53">
        <v>9</v>
      </c>
      <c r="B32" s="13" t="s">
        <v>90</v>
      </c>
      <c r="C32" s="11">
        <v>30</v>
      </c>
      <c r="D32" s="11" t="s">
        <v>3</v>
      </c>
      <c r="E32" s="14"/>
      <c r="F32" s="12">
        <f>E32*C32</f>
        <v>0</v>
      </c>
    </row>
    <row r="33" spans="1:6" x14ac:dyDescent="0.35">
      <c r="A33" s="53"/>
      <c r="B33" s="13"/>
      <c r="C33" s="11"/>
      <c r="D33" s="11"/>
      <c r="E33" s="14"/>
      <c r="F33" s="12"/>
    </row>
    <row r="34" spans="1:6" x14ac:dyDescent="0.35">
      <c r="A34" s="54">
        <v>10</v>
      </c>
      <c r="B34" s="13" t="s">
        <v>47</v>
      </c>
      <c r="C34" s="11">
        <v>1</v>
      </c>
      <c r="D34" s="11" t="s">
        <v>22</v>
      </c>
      <c r="E34" s="14"/>
      <c r="F34" s="12">
        <f t="shared" si="1"/>
        <v>0</v>
      </c>
    </row>
    <row r="35" spans="1:6" ht="39" x14ac:dyDescent="0.35">
      <c r="A35" s="54">
        <v>11</v>
      </c>
      <c r="B35" s="13" t="s">
        <v>48</v>
      </c>
      <c r="C35" s="11">
        <v>1</v>
      </c>
      <c r="D35" s="11" t="s">
        <v>42</v>
      </c>
      <c r="E35" s="14"/>
      <c r="F35" s="12"/>
    </row>
    <row r="36" spans="1:6" ht="15" thickBot="1" x14ac:dyDescent="0.4">
      <c r="A36" s="22">
        <v>12</v>
      </c>
      <c r="B36" s="23" t="s">
        <v>49</v>
      </c>
      <c r="C36" s="87">
        <v>1</v>
      </c>
      <c r="D36" s="87" t="s">
        <v>22</v>
      </c>
      <c r="E36" s="14"/>
      <c r="F36" s="12"/>
    </row>
    <row r="37" spans="1:6" ht="15" thickBot="1" x14ac:dyDescent="0.4">
      <c r="A37" s="24"/>
      <c r="B37" s="25" t="s">
        <v>26</v>
      </c>
      <c r="C37" s="26"/>
      <c r="D37" s="26"/>
      <c r="E37" s="27" t="str">
        <f>IFERROR(VLOOKUP(#REF!,[1]Tables!#REF!,3,FALSE),"")</f>
        <v/>
      </c>
      <c r="F37" s="28">
        <f>SUM(F25:F36)</f>
        <v>0</v>
      </c>
    </row>
    <row r="38" spans="1:6" x14ac:dyDescent="0.35">
      <c r="A38" s="29"/>
      <c r="B38" s="30"/>
      <c r="C38" s="31"/>
      <c r="D38" s="31"/>
      <c r="E38" s="32"/>
      <c r="F38" s="33"/>
    </row>
    <row r="39" spans="1:6" x14ac:dyDescent="0.35">
      <c r="A39" s="34"/>
      <c r="B39" s="35"/>
      <c r="C39" s="36"/>
      <c r="D39" s="36"/>
      <c r="E39" s="37"/>
      <c r="F39" s="12"/>
    </row>
    <row r="40" spans="1:6" x14ac:dyDescent="0.35">
      <c r="A40" s="34"/>
      <c r="B40" s="35" t="s">
        <v>27</v>
      </c>
      <c r="C40" s="36"/>
      <c r="D40" s="36"/>
      <c r="E40" s="37"/>
      <c r="F40" s="12"/>
    </row>
    <row r="41" spans="1:6" x14ac:dyDescent="0.35">
      <c r="A41" s="34"/>
      <c r="B41" s="35" t="s">
        <v>28</v>
      </c>
      <c r="C41" s="36"/>
      <c r="D41" s="36"/>
      <c r="E41" s="37"/>
      <c r="F41" s="12">
        <f>F18</f>
        <v>0</v>
      </c>
    </row>
    <row r="42" spans="1:6" x14ac:dyDescent="0.35">
      <c r="A42" s="34"/>
      <c r="B42" s="35" t="s">
        <v>29</v>
      </c>
      <c r="C42" s="36"/>
      <c r="D42" s="36"/>
      <c r="E42" s="37"/>
      <c r="F42" s="12">
        <f>F37</f>
        <v>0</v>
      </c>
    </row>
    <row r="43" spans="1:6" x14ac:dyDescent="0.35">
      <c r="A43" s="38"/>
      <c r="B43" s="39" t="s">
        <v>4</v>
      </c>
      <c r="C43" s="40"/>
      <c r="D43" s="40"/>
      <c r="E43" s="41"/>
      <c r="F43" s="42">
        <f>SUM(F41:F42)</f>
        <v>0</v>
      </c>
    </row>
    <row r="44" spans="1:6" x14ac:dyDescent="0.35">
      <c r="A44" s="43"/>
      <c r="B44" s="44" t="s">
        <v>43</v>
      </c>
      <c r="C44" s="45"/>
      <c r="D44" s="45"/>
      <c r="E44" s="46"/>
      <c r="F44" s="47">
        <f>F43*0.18</f>
        <v>0</v>
      </c>
    </row>
    <row r="45" spans="1:6" ht="15" thickBot="1" x14ac:dyDescent="0.4">
      <c r="A45" s="48"/>
      <c r="B45" s="49" t="s">
        <v>30</v>
      </c>
      <c r="C45" s="50"/>
      <c r="D45" s="51"/>
      <c r="E45" s="52"/>
      <c r="F45" s="55">
        <f>F43+F44</f>
        <v>0</v>
      </c>
    </row>
    <row r="46" spans="1:6" x14ac:dyDescent="0.35">
      <c r="A46" s="1"/>
      <c r="B46" s="2"/>
      <c r="C46" s="3"/>
      <c r="D46" s="3"/>
      <c r="E46" s="4"/>
      <c r="F46" s="3"/>
    </row>
    <row r="47" spans="1:6" x14ac:dyDescent="0.35">
      <c r="A47" s="1"/>
      <c r="B47" s="2"/>
      <c r="C47" s="3"/>
      <c r="D47" s="3"/>
      <c r="E47" s="4"/>
      <c r="F47" s="3"/>
    </row>
    <row r="48" spans="1:6" x14ac:dyDescent="0.35">
      <c r="A48" s="1"/>
      <c r="B48" s="2"/>
      <c r="C48" s="3"/>
      <c r="D48" s="3"/>
      <c r="E48" s="4"/>
      <c r="F48" s="3"/>
    </row>
    <row r="49" spans="1:6" x14ac:dyDescent="0.35">
      <c r="A49" s="65" t="s">
        <v>31</v>
      </c>
      <c r="B49" s="2"/>
      <c r="C49" s="3"/>
      <c r="D49" s="3"/>
      <c r="E49" s="4"/>
      <c r="F49" s="3"/>
    </row>
    <row r="50" spans="1:6" x14ac:dyDescent="0.35">
      <c r="A50" s="1"/>
      <c r="B50" s="2"/>
      <c r="C50" s="3"/>
      <c r="D50" s="3"/>
      <c r="E50" s="4"/>
      <c r="F50" s="3"/>
    </row>
    <row r="51" spans="1:6" x14ac:dyDescent="0.35">
      <c r="A51" s="1"/>
      <c r="B51" s="2" t="s">
        <v>34</v>
      </c>
      <c r="C51" s="3"/>
      <c r="D51" s="3"/>
      <c r="E51" s="4"/>
      <c r="F51" s="3"/>
    </row>
    <row r="52" spans="1:6" x14ac:dyDescent="0.35">
      <c r="A52" s="1"/>
      <c r="B52" s="2"/>
      <c r="C52" s="3"/>
      <c r="D52" s="3"/>
      <c r="E52" s="4"/>
      <c r="F52" s="3"/>
    </row>
    <row r="53" spans="1:6" x14ac:dyDescent="0.35">
      <c r="A53" s="1"/>
      <c r="B53" s="2" t="s">
        <v>36</v>
      </c>
      <c r="C53" s="3"/>
      <c r="D53" s="3"/>
      <c r="E53" s="4"/>
      <c r="F53" s="3"/>
    </row>
    <row r="54" spans="1:6" x14ac:dyDescent="0.35">
      <c r="A54" s="1"/>
      <c r="B54" s="2"/>
      <c r="C54" s="3"/>
      <c r="D54" s="3"/>
      <c r="E54" s="4"/>
      <c r="F54" s="3"/>
    </row>
    <row r="55" spans="1:6" x14ac:dyDescent="0.35">
      <c r="A55" s="1"/>
      <c r="B55" s="2" t="s">
        <v>32</v>
      </c>
      <c r="C55" s="3"/>
      <c r="D55" s="3"/>
      <c r="E55" s="4"/>
      <c r="F55" s="3"/>
    </row>
    <row r="56" spans="1:6" x14ac:dyDescent="0.35">
      <c r="A56" s="1"/>
      <c r="B56" s="2"/>
      <c r="C56" s="3"/>
      <c r="D56" s="3"/>
      <c r="E56" s="4"/>
      <c r="F56" s="3"/>
    </row>
    <row r="57" spans="1:6" x14ac:dyDescent="0.35">
      <c r="A57" s="1"/>
      <c r="B57" s="2" t="s">
        <v>33</v>
      </c>
      <c r="C57" s="3"/>
      <c r="D57" s="3"/>
      <c r="E57" s="4"/>
      <c r="F57" s="3"/>
    </row>
    <row r="58" spans="1:6" x14ac:dyDescent="0.35">
      <c r="A58" s="1"/>
      <c r="B58" s="2"/>
      <c r="C58" s="3"/>
      <c r="D58" s="3"/>
      <c r="E58" s="4"/>
      <c r="F58" s="3"/>
    </row>
    <row r="59" spans="1:6" x14ac:dyDescent="0.35">
      <c r="A59" s="1"/>
      <c r="B59" s="2"/>
      <c r="C59" s="3"/>
      <c r="D59" s="3"/>
      <c r="E59" s="4"/>
      <c r="F59" s="3"/>
    </row>
  </sheetData>
  <mergeCells count="1">
    <mergeCell ref="C2:F2"/>
  </mergeCells>
  <conditionalFormatting sqref="D3:D23 D25:D31 D33:D36">
    <cfRule type="cellIs" dxfId="27" priority="6" stopIfTrue="1" operator="equal">
      <formula>0</formula>
    </cfRule>
  </conditionalFormatting>
  <conditionalFormatting sqref="D37">
    <cfRule type="cellIs" dxfId="26" priority="5" stopIfTrue="1" operator="equal">
      <formula>0</formula>
    </cfRule>
  </conditionalFormatting>
  <conditionalFormatting sqref="D24">
    <cfRule type="cellIs" dxfId="25" priority="4" stopIfTrue="1" operator="equal">
      <formula>0</formula>
    </cfRule>
  </conditionalFormatting>
  <conditionalFormatting sqref="D32">
    <cfRule type="cellIs" dxfId="24" priority="1" stopIfTrue="1" operator="equal">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9AC69-7DB9-43B7-9D80-5CF2B9865F93}">
  <dimension ref="A1:F58"/>
  <sheetViews>
    <sheetView workbookViewId="0">
      <selection activeCell="C2" sqref="C2:F2"/>
    </sheetView>
  </sheetViews>
  <sheetFormatPr defaultRowHeight="14.5" x14ac:dyDescent="0.35"/>
  <cols>
    <col min="2" max="2" width="45.08984375" customWidth="1"/>
    <col min="4" max="4" width="10.1796875" customWidth="1"/>
    <col min="5" max="5" width="17.1796875" customWidth="1"/>
    <col min="6" max="6" width="18.6328125" customWidth="1"/>
  </cols>
  <sheetData>
    <row r="1" spans="1:6" ht="15" thickBot="1" x14ac:dyDescent="0.4">
      <c r="B1" s="88" t="s">
        <v>50</v>
      </c>
    </row>
    <row r="2" spans="1:6" ht="20.5" customHeight="1" thickBot="1" x14ac:dyDescent="0.4">
      <c r="A2" s="61"/>
      <c r="B2" s="62" t="s">
        <v>35</v>
      </c>
      <c r="C2" s="127" t="s">
        <v>105</v>
      </c>
      <c r="D2" s="128"/>
      <c r="E2" s="128"/>
      <c r="F2" s="129"/>
    </row>
    <row r="3" spans="1:6" ht="18" customHeight="1" x14ac:dyDescent="0.35">
      <c r="A3" s="59" t="s">
        <v>1</v>
      </c>
      <c r="B3" s="60" t="s">
        <v>5</v>
      </c>
      <c r="C3" s="63" t="s">
        <v>6</v>
      </c>
      <c r="D3" s="63" t="s">
        <v>7</v>
      </c>
      <c r="E3" s="64" t="s">
        <v>2</v>
      </c>
      <c r="F3" s="64" t="s">
        <v>44</v>
      </c>
    </row>
    <row r="4" spans="1:6" ht="39" x14ac:dyDescent="0.35">
      <c r="A4" s="86">
        <v>1</v>
      </c>
      <c r="B4" s="78" t="s">
        <v>37</v>
      </c>
      <c r="C4" s="75"/>
      <c r="D4" s="73"/>
      <c r="E4" s="84" t="str">
        <f>IF(C4="","",_xlfn.XLOOKUP(B4,#REF!,#REF!))</f>
        <v/>
      </c>
      <c r="F4" s="56"/>
    </row>
    <row r="5" spans="1:6" x14ac:dyDescent="0.35">
      <c r="A5" s="76"/>
      <c r="B5" s="13" t="s">
        <v>8</v>
      </c>
      <c r="C5" s="11">
        <v>58</v>
      </c>
      <c r="D5" s="73" t="s">
        <v>3</v>
      </c>
      <c r="E5" s="57"/>
      <c r="F5" s="56">
        <f t="shared" ref="F5:F15" si="0">E5*C5</f>
        <v>0</v>
      </c>
    </row>
    <row r="6" spans="1:6" x14ac:dyDescent="0.35">
      <c r="A6" s="86">
        <v>2</v>
      </c>
      <c r="B6" s="71" t="s">
        <v>9</v>
      </c>
      <c r="C6" s="11"/>
      <c r="D6" s="73"/>
      <c r="E6" s="57"/>
      <c r="F6" s="56"/>
    </row>
    <row r="7" spans="1:6" x14ac:dyDescent="0.35">
      <c r="A7" s="76"/>
      <c r="B7" s="13" t="s">
        <v>11</v>
      </c>
      <c r="C7" s="11">
        <v>30</v>
      </c>
      <c r="D7" s="73" t="s">
        <v>10</v>
      </c>
      <c r="E7" s="57"/>
      <c r="F7" s="56">
        <f t="shared" si="0"/>
        <v>0</v>
      </c>
    </row>
    <row r="8" spans="1:6" x14ac:dyDescent="0.35">
      <c r="A8" s="86">
        <v>3</v>
      </c>
      <c r="B8" s="71" t="s">
        <v>12</v>
      </c>
      <c r="C8" s="11"/>
      <c r="D8" s="73"/>
      <c r="E8" s="57"/>
      <c r="F8" s="56"/>
    </row>
    <row r="9" spans="1:6" x14ac:dyDescent="0.35">
      <c r="A9" s="76"/>
      <c r="B9" s="13" t="s">
        <v>13</v>
      </c>
      <c r="C9" s="11">
        <v>30</v>
      </c>
      <c r="D9" s="73" t="s">
        <v>10</v>
      </c>
      <c r="E9" s="57"/>
      <c r="F9" s="56">
        <f t="shared" si="0"/>
        <v>0</v>
      </c>
    </row>
    <row r="10" spans="1:6" x14ac:dyDescent="0.35">
      <c r="A10" s="86">
        <v>4</v>
      </c>
      <c r="B10" s="72" t="s">
        <v>14</v>
      </c>
      <c r="C10" s="11"/>
      <c r="D10" s="73"/>
      <c r="E10" s="57"/>
      <c r="F10" s="56"/>
    </row>
    <row r="11" spans="1:6" x14ac:dyDescent="0.35">
      <c r="A11" s="76"/>
      <c r="B11" s="13" t="s">
        <v>38</v>
      </c>
      <c r="C11" s="11">
        <v>2</v>
      </c>
      <c r="D11" s="73" t="s">
        <v>10</v>
      </c>
      <c r="E11" s="57"/>
      <c r="F11" s="56">
        <f t="shared" si="0"/>
        <v>0</v>
      </c>
    </row>
    <row r="12" spans="1:6" x14ac:dyDescent="0.35">
      <c r="A12" s="76"/>
      <c r="B12" s="13" t="s">
        <v>15</v>
      </c>
      <c r="C12" s="11">
        <v>4</v>
      </c>
      <c r="D12" s="73" t="s">
        <v>10</v>
      </c>
      <c r="E12" s="57"/>
      <c r="F12" s="56">
        <f t="shared" si="0"/>
        <v>0</v>
      </c>
    </row>
    <row r="13" spans="1:6" ht="26" x14ac:dyDescent="0.35">
      <c r="A13" s="86">
        <v>5</v>
      </c>
      <c r="B13" s="13" t="s">
        <v>39</v>
      </c>
      <c r="C13" s="11"/>
      <c r="D13" s="73"/>
      <c r="E13" s="57"/>
      <c r="F13" s="56"/>
    </row>
    <row r="14" spans="1:6" x14ac:dyDescent="0.35">
      <c r="A14" s="76"/>
      <c r="B14" s="13" t="s">
        <v>21</v>
      </c>
      <c r="C14" s="11">
        <v>1</v>
      </c>
      <c r="D14" s="73" t="s">
        <v>0</v>
      </c>
      <c r="E14" s="57"/>
      <c r="F14" s="56">
        <f t="shared" si="0"/>
        <v>0</v>
      </c>
    </row>
    <row r="15" spans="1:6" x14ac:dyDescent="0.35">
      <c r="A15" s="76"/>
      <c r="B15" s="13" t="s">
        <v>16</v>
      </c>
      <c r="C15" s="11">
        <v>1</v>
      </c>
      <c r="D15" s="73" t="s">
        <v>0</v>
      </c>
      <c r="E15" s="57"/>
      <c r="F15" s="56">
        <f t="shared" si="0"/>
        <v>0</v>
      </c>
    </row>
    <row r="16" spans="1:6" x14ac:dyDescent="0.35">
      <c r="A16" s="73"/>
      <c r="B16" s="13" t="s">
        <v>41</v>
      </c>
      <c r="C16" s="11">
        <v>2</v>
      </c>
      <c r="D16" s="73" t="s">
        <v>0</v>
      </c>
      <c r="E16" s="57"/>
      <c r="F16" s="56">
        <f>E16*C16</f>
        <v>0</v>
      </c>
    </row>
    <row r="17" spans="1:6" ht="15" thickBot="1" x14ac:dyDescent="0.4">
      <c r="A17" s="73"/>
      <c r="B17" s="13" t="s">
        <v>40</v>
      </c>
      <c r="C17" s="11">
        <v>2</v>
      </c>
      <c r="D17" s="73" t="s">
        <v>0</v>
      </c>
      <c r="E17" s="85"/>
      <c r="F17" s="56">
        <f>E17*C17</f>
        <v>0</v>
      </c>
    </row>
    <row r="18" spans="1:6" ht="15" thickBot="1" x14ac:dyDescent="0.4">
      <c r="A18" s="79"/>
      <c r="B18" s="80" t="s">
        <v>24</v>
      </c>
      <c r="C18" s="81"/>
      <c r="D18" s="82"/>
      <c r="E18" s="83"/>
      <c r="F18" s="58">
        <f>SUM(F4:F17)</f>
        <v>0</v>
      </c>
    </row>
    <row r="19" spans="1:6" x14ac:dyDescent="0.35">
      <c r="A19" s="74"/>
      <c r="B19" s="77"/>
      <c r="C19" s="74"/>
      <c r="D19" s="74"/>
      <c r="E19" s="18"/>
      <c r="F19" s="15"/>
    </row>
    <row r="20" spans="1:6" x14ac:dyDescent="0.35">
      <c r="A20" s="16"/>
      <c r="B20" s="17" t="s">
        <v>25</v>
      </c>
      <c r="C20" s="16"/>
      <c r="D20" s="16"/>
      <c r="E20" s="18"/>
      <c r="F20" s="19"/>
    </row>
    <row r="21" spans="1:6" x14ac:dyDescent="0.35">
      <c r="A21" s="16"/>
      <c r="B21" s="17"/>
      <c r="C21" s="16"/>
      <c r="D21" s="16"/>
      <c r="E21" s="18"/>
      <c r="F21" s="19"/>
    </row>
    <row r="22" spans="1:6" x14ac:dyDescent="0.35">
      <c r="A22" s="16"/>
      <c r="B22" s="20" t="str">
        <f>B2</f>
        <v xml:space="preserve">REFERENCE NUMBER </v>
      </c>
      <c r="C22" s="16"/>
      <c r="D22" s="16"/>
      <c r="E22" s="18"/>
      <c r="F22" s="19"/>
    </row>
    <row r="23" spans="1:6" ht="15" thickBot="1" x14ac:dyDescent="0.4">
      <c r="A23" s="16"/>
      <c r="B23" s="21"/>
      <c r="C23" s="16"/>
      <c r="D23" s="16"/>
      <c r="E23" s="18"/>
      <c r="F23" s="19"/>
    </row>
    <row r="24" spans="1:6" x14ac:dyDescent="0.35">
      <c r="A24" s="5" t="s">
        <v>1</v>
      </c>
      <c r="B24" s="6" t="s">
        <v>5</v>
      </c>
      <c r="C24" s="7" t="s">
        <v>6</v>
      </c>
      <c r="D24" s="7" t="s">
        <v>7</v>
      </c>
      <c r="E24" s="8" t="s">
        <v>2</v>
      </c>
      <c r="F24" s="9" t="s">
        <v>23</v>
      </c>
    </row>
    <row r="25" spans="1:6" x14ac:dyDescent="0.35">
      <c r="A25" s="10"/>
      <c r="B25" s="13"/>
      <c r="C25" s="11"/>
      <c r="D25" s="11"/>
      <c r="E25" s="14"/>
      <c r="F25" s="12"/>
    </row>
    <row r="26" spans="1:6" x14ac:dyDescent="0.35">
      <c r="A26" s="53">
        <v>6</v>
      </c>
      <c r="B26" s="72" t="s">
        <v>17</v>
      </c>
      <c r="C26" s="11"/>
      <c r="D26" s="11"/>
      <c r="E26" s="14"/>
      <c r="F26" s="12"/>
    </row>
    <row r="27" spans="1:6" x14ac:dyDescent="0.35">
      <c r="A27" s="10"/>
      <c r="B27" s="13" t="s">
        <v>18</v>
      </c>
      <c r="C27" s="11">
        <v>30</v>
      </c>
      <c r="D27" s="11" t="s">
        <v>22</v>
      </c>
      <c r="E27" s="14"/>
      <c r="F27" s="12">
        <f>E27*C27</f>
        <v>0</v>
      </c>
    </row>
    <row r="28" spans="1:6" x14ac:dyDescent="0.35">
      <c r="A28" s="10"/>
      <c r="B28" s="13" t="s">
        <v>19</v>
      </c>
      <c r="C28" s="11">
        <v>3</v>
      </c>
      <c r="D28" s="11" t="s">
        <v>3</v>
      </c>
      <c r="E28" s="14"/>
      <c r="F28" s="12">
        <f t="shared" ref="F28:F34" si="1">E28*C28</f>
        <v>0</v>
      </c>
    </row>
    <row r="29" spans="1:6" x14ac:dyDescent="0.35">
      <c r="A29" s="10"/>
      <c r="B29" s="13" t="s">
        <v>20</v>
      </c>
      <c r="C29" s="11">
        <v>60</v>
      </c>
      <c r="D29" s="11" t="s">
        <v>46</v>
      </c>
      <c r="E29" s="14"/>
      <c r="F29" s="12">
        <f t="shared" si="1"/>
        <v>0</v>
      </c>
    </row>
    <row r="30" spans="1:6" ht="39" x14ac:dyDescent="0.35">
      <c r="A30" s="53">
        <v>7</v>
      </c>
      <c r="B30" s="13" t="s">
        <v>59</v>
      </c>
      <c r="C30" s="11">
        <v>1</v>
      </c>
      <c r="D30" s="11" t="s">
        <v>42</v>
      </c>
      <c r="E30" s="14"/>
      <c r="F30" s="12">
        <f t="shared" si="1"/>
        <v>0</v>
      </c>
    </row>
    <row r="31" spans="1:6" ht="39" x14ac:dyDescent="0.35">
      <c r="A31" s="53">
        <v>8</v>
      </c>
      <c r="B31" s="13" t="s">
        <v>45</v>
      </c>
      <c r="C31" s="11">
        <v>1</v>
      </c>
      <c r="D31" s="11" t="s">
        <v>42</v>
      </c>
      <c r="E31" s="14"/>
      <c r="F31" s="12">
        <f t="shared" si="1"/>
        <v>0</v>
      </c>
    </row>
    <row r="32" spans="1:6" ht="26" x14ac:dyDescent="0.35">
      <c r="A32" s="53">
        <v>9</v>
      </c>
      <c r="B32" s="13" t="s">
        <v>90</v>
      </c>
      <c r="C32" s="11">
        <v>30</v>
      </c>
      <c r="D32" s="11" t="s">
        <v>3</v>
      </c>
      <c r="E32" s="14"/>
      <c r="F32" s="12">
        <f>E32*C32</f>
        <v>0</v>
      </c>
    </row>
    <row r="33" spans="1:6" x14ac:dyDescent="0.35">
      <c r="A33" s="53"/>
      <c r="B33" s="13"/>
      <c r="C33" s="11"/>
      <c r="D33" s="11"/>
      <c r="E33" s="14"/>
      <c r="F33" s="12"/>
    </row>
    <row r="34" spans="1:6" x14ac:dyDescent="0.35">
      <c r="A34" s="54">
        <v>10</v>
      </c>
      <c r="B34" s="13" t="s">
        <v>47</v>
      </c>
      <c r="C34" s="11">
        <v>1</v>
      </c>
      <c r="D34" s="11" t="s">
        <v>22</v>
      </c>
      <c r="E34" s="14"/>
      <c r="F34" s="12">
        <f t="shared" si="1"/>
        <v>0</v>
      </c>
    </row>
    <row r="35" spans="1:6" ht="39" x14ac:dyDescent="0.35">
      <c r="A35" s="54">
        <v>11</v>
      </c>
      <c r="B35" s="13" t="s">
        <v>48</v>
      </c>
      <c r="C35" s="11">
        <v>1</v>
      </c>
      <c r="D35" s="11" t="s">
        <v>42</v>
      </c>
      <c r="E35" s="14"/>
      <c r="F35" s="12"/>
    </row>
    <row r="36" spans="1:6" ht="15" thickBot="1" x14ac:dyDescent="0.4">
      <c r="A36" s="22">
        <v>12</v>
      </c>
      <c r="B36" s="23" t="s">
        <v>49</v>
      </c>
      <c r="C36" s="87">
        <v>1</v>
      </c>
      <c r="D36" s="87" t="s">
        <v>22</v>
      </c>
      <c r="E36" s="14"/>
      <c r="F36" s="12"/>
    </row>
    <row r="37" spans="1:6" ht="15" thickBot="1" x14ac:dyDescent="0.4">
      <c r="A37" s="24"/>
      <c r="B37" s="25" t="s">
        <v>26</v>
      </c>
      <c r="C37" s="26"/>
      <c r="D37" s="26"/>
      <c r="E37" s="27" t="str">
        <f>IFERROR(VLOOKUP(#REF!,[1]Tables!#REF!,3,FALSE),"")</f>
        <v/>
      </c>
      <c r="F37" s="28">
        <f>SUM(F25:F36)</f>
        <v>0</v>
      </c>
    </row>
    <row r="38" spans="1:6" x14ac:dyDescent="0.35">
      <c r="A38" s="29"/>
      <c r="B38" s="30"/>
      <c r="C38" s="31"/>
      <c r="D38" s="31"/>
      <c r="E38" s="32"/>
      <c r="F38" s="33"/>
    </row>
    <row r="39" spans="1:6" x14ac:dyDescent="0.35">
      <c r="A39" s="34"/>
      <c r="B39" s="35"/>
      <c r="C39" s="36"/>
      <c r="D39" s="36"/>
      <c r="E39" s="37"/>
      <c r="F39" s="12"/>
    </row>
    <row r="40" spans="1:6" x14ac:dyDescent="0.35">
      <c r="A40" s="34"/>
      <c r="B40" s="35" t="s">
        <v>27</v>
      </c>
      <c r="C40" s="36"/>
      <c r="D40" s="36"/>
      <c r="E40" s="37"/>
      <c r="F40" s="12"/>
    </row>
    <row r="41" spans="1:6" x14ac:dyDescent="0.35">
      <c r="A41" s="34"/>
      <c r="B41" s="35" t="s">
        <v>28</v>
      </c>
      <c r="C41" s="36"/>
      <c r="D41" s="36"/>
      <c r="E41" s="37"/>
      <c r="F41" s="12">
        <f>F18</f>
        <v>0</v>
      </c>
    </row>
    <row r="42" spans="1:6" x14ac:dyDescent="0.35">
      <c r="A42" s="34"/>
      <c r="B42" s="35" t="s">
        <v>29</v>
      </c>
      <c r="C42" s="36"/>
      <c r="D42" s="36"/>
      <c r="E42" s="37"/>
      <c r="F42" s="12">
        <f>F37</f>
        <v>0</v>
      </c>
    </row>
    <row r="43" spans="1:6" x14ac:dyDescent="0.35">
      <c r="A43" s="38"/>
      <c r="B43" s="39" t="s">
        <v>4</v>
      </c>
      <c r="C43" s="40"/>
      <c r="D43" s="40"/>
      <c r="E43" s="41"/>
      <c r="F43" s="42">
        <f>SUM(F41:F42)</f>
        <v>0</v>
      </c>
    </row>
    <row r="44" spans="1:6" x14ac:dyDescent="0.35">
      <c r="A44" s="43"/>
      <c r="B44" s="44" t="s">
        <v>43</v>
      </c>
      <c r="C44" s="45"/>
      <c r="D44" s="45"/>
      <c r="E44" s="46"/>
      <c r="F44" s="47">
        <f>F43*0.18</f>
        <v>0</v>
      </c>
    </row>
    <row r="45" spans="1:6" ht="15" thickBot="1" x14ac:dyDescent="0.4">
      <c r="A45" s="48"/>
      <c r="B45" s="49" t="s">
        <v>30</v>
      </c>
      <c r="C45" s="50"/>
      <c r="D45" s="51"/>
      <c r="E45" s="52"/>
      <c r="F45" s="55">
        <f>F43+F44</f>
        <v>0</v>
      </c>
    </row>
    <row r="46" spans="1:6" x14ac:dyDescent="0.35">
      <c r="A46" s="1"/>
      <c r="B46" s="2"/>
      <c r="C46" s="3"/>
      <c r="D46" s="3"/>
      <c r="E46" s="4"/>
      <c r="F46" s="3"/>
    </row>
    <row r="47" spans="1:6" x14ac:dyDescent="0.35">
      <c r="A47" s="1"/>
      <c r="B47" s="2"/>
      <c r="C47" s="3"/>
      <c r="D47" s="3"/>
      <c r="E47" s="4"/>
      <c r="F47" s="3"/>
    </row>
    <row r="48" spans="1:6" x14ac:dyDescent="0.35">
      <c r="A48" s="1"/>
      <c r="B48" s="2"/>
      <c r="C48" s="3"/>
      <c r="D48" s="3"/>
      <c r="E48" s="4"/>
      <c r="F48" s="3"/>
    </row>
    <row r="49" spans="1:6" x14ac:dyDescent="0.35">
      <c r="A49" s="65" t="s">
        <v>31</v>
      </c>
      <c r="B49" s="2"/>
      <c r="C49" s="3"/>
      <c r="D49" s="3"/>
      <c r="E49" s="4"/>
      <c r="F49" s="3"/>
    </row>
    <row r="50" spans="1:6" x14ac:dyDescent="0.35">
      <c r="A50" s="1"/>
      <c r="B50" s="2"/>
      <c r="C50" s="3"/>
      <c r="D50" s="3"/>
      <c r="E50" s="4"/>
      <c r="F50" s="3"/>
    </row>
    <row r="51" spans="1:6" x14ac:dyDescent="0.35">
      <c r="A51" s="1"/>
      <c r="B51" s="2" t="s">
        <v>34</v>
      </c>
      <c r="C51" s="3"/>
      <c r="D51" s="3"/>
      <c r="E51" s="4"/>
      <c r="F51" s="3"/>
    </row>
    <row r="52" spans="1:6" x14ac:dyDescent="0.35">
      <c r="A52" s="1"/>
      <c r="B52" s="2"/>
      <c r="C52" s="3"/>
      <c r="D52" s="3"/>
      <c r="E52" s="4"/>
      <c r="F52" s="3"/>
    </row>
    <row r="53" spans="1:6" x14ac:dyDescent="0.35">
      <c r="A53" s="1"/>
      <c r="B53" s="2" t="s">
        <v>36</v>
      </c>
      <c r="C53" s="3"/>
      <c r="D53" s="3"/>
      <c r="E53" s="4"/>
      <c r="F53" s="3"/>
    </row>
    <row r="54" spans="1:6" x14ac:dyDescent="0.35">
      <c r="A54" s="1"/>
      <c r="B54" s="2"/>
      <c r="C54" s="3"/>
      <c r="D54" s="3"/>
      <c r="E54" s="4"/>
      <c r="F54" s="3"/>
    </row>
    <row r="55" spans="1:6" x14ac:dyDescent="0.35">
      <c r="A55" s="1"/>
      <c r="B55" s="2" t="s">
        <v>32</v>
      </c>
      <c r="C55" s="3"/>
      <c r="D55" s="3"/>
      <c r="E55" s="4"/>
      <c r="F55" s="3"/>
    </row>
    <row r="56" spans="1:6" x14ac:dyDescent="0.35">
      <c r="A56" s="1"/>
      <c r="B56" s="2"/>
      <c r="C56" s="3"/>
      <c r="D56" s="3"/>
      <c r="E56" s="4"/>
      <c r="F56" s="3"/>
    </row>
    <row r="57" spans="1:6" x14ac:dyDescent="0.35">
      <c r="A57" s="1"/>
      <c r="B57" s="2" t="s">
        <v>33</v>
      </c>
      <c r="C57" s="3"/>
      <c r="D57" s="3"/>
      <c r="E57" s="4"/>
      <c r="F57" s="3"/>
    </row>
    <row r="58" spans="1:6" x14ac:dyDescent="0.35">
      <c r="A58" s="1"/>
      <c r="B58" s="2"/>
      <c r="C58" s="3"/>
      <c r="D58" s="3"/>
      <c r="E58" s="4"/>
      <c r="F58" s="3"/>
    </row>
  </sheetData>
  <mergeCells count="1">
    <mergeCell ref="C2:F2"/>
  </mergeCells>
  <conditionalFormatting sqref="D3:D23 D25:D31 D33:D36">
    <cfRule type="cellIs" dxfId="23" priority="6" stopIfTrue="1" operator="equal">
      <formula>0</formula>
    </cfRule>
  </conditionalFormatting>
  <conditionalFormatting sqref="D37">
    <cfRule type="cellIs" dxfId="22" priority="5" stopIfTrue="1" operator="equal">
      <formula>0</formula>
    </cfRule>
  </conditionalFormatting>
  <conditionalFormatting sqref="D24">
    <cfRule type="cellIs" dxfId="21" priority="4" stopIfTrue="1" operator="equal">
      <formula>0</formula>
    </cfRule>
  </conditionalFormatting>
  <conditionalFormatting sqref="D32">
    <cfRule type="cellIs" dxfId="20" priority="1" stopIfTrue="1" operator="equal">
      <formula>0</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ECA21-65C1-423F-B7BA-2826CF22F6FB}">
  <dimension ref="A1:F58"/>
  <sheetViews>
    <sheetView workbookViewId="0">
      <selection activeCell="E10" sqref="E10"/>
    </sheetView>
  </sheetViews>
  <sheetFormatPr defaultRowHeight="14.5" x14ac:dyDescent="0.35"/>
  <cols>
    <col min="2" max="2" width="45.08984375" customWidth="1"/>
    <col min="4" max="4" width="10.1796875" customWidth="1"/>
    <col min="5" max="5" width="17.1796875" customWidth="1"/>
    <col min="6" max="6" width="18.6328125" customWidth="1"/>
  </cols>
  <sheetData>
    <row r="1" spans="1:6" ht="15" thickBot="1" x14ac:dyDescent="0.4">
      <c r="B1" s="88" t="s">
        <v>50</v>
      </c>
    </row>
    <row r="2" spans="1:6" ht="20.5" customHeight="1" thickBot="1" x14ac:dyDescent="0.4">
      <c r="A2" s="61"/>
      <c r="B2" s="62" t="s">
        <v>35</v>
      </c>
      <c r="C2" s="127" t="s">
        <v>105</v>
      </c>
      <c r="D2" s="128"/>
      <c r="E2" s="128"/>
      <c r="F2" s="129"/>
    </row>
    <row r="3" spans="1:6" ht="18" customHeight="1" x14ac:dyDescent="0.35">
      <c r="A3" s="59" t="s">
        <v>1</v>
      </c>
      <c r="B3" s="60" t="s">
        <v>5</v>
      </c>
      <c r="C3" s="63" t="s">
        <v>6</v>
      </c>
      <c r="D3" s="63" t="s">
        <v>7</v>
      </c>
      <c r="E3" s="64" t="s">
        <v>2</v>
      </c>
      <c r="F3" s="64" t="s">
        <v>44</v>
      </c>
    </row>
    <row r="4" spans="1:6" ht="39" x14ac:dyDescent="0.35">
      <c r="A4" s="86">
        <v>1</v>
      </c>
      <c r="B4" s="78" t="s">
        <v>37</v>
      </c>
      <c r="C4" s="75"/>
      <c r="D4" s="73"/>
      <c r="E4" s="84" t="str">
        <f>IF(C4="","",_xlfn.XLOOKUP(B4,#REF!,#REF!))</f>
        <v/>
      </c>
      <c r="F4" s="56"/>
    </row>
    <row r="5" spans="1:6" x14ac:dyDescent="0.35">
      <c r="A5" s="76"/>
      <c r="B5" s="13" t="s">
        <v>8</v>
      </c>
      <c r="C5" s="11">
        <v>58</v>
      </c>
      <c r="D5" s="73" t="s">
        <v>3</v>
      </c>
      <c r="E5" s="57"/>
      <c r="F5" s="56">
        <f t="shared" ref="F5:F15" si="0">E5*C5</f>
        <v>0</v>
      </c>
    </row>
    <row r="6" spans="1:6" x14ac:dyDescent="0.35">
      <c r="A6" s="86">
        <v>2</v>
      </c>
      <c r="B6" s="71" t="s">
        <v>9</v>
      </c>
      <c r="C6" s="11"/>
      <c r="D6" s="73"/>
      <c r="E6" s="57"/>
      <c r="F6" s="56"/>
    </row>
    <row r="7" spans="1:6" x14ac:dyDescent="0.35">
      <c r="A7" s="76"/>
      <c r="B7" s="13" t="s">
        <v>11</v>
      </c>
      <c r="C7" s="11">
        <v>30</v>
      </c>
      <c r="D7" s="73" t="s">
        <v>10</v>
      </c>
      <c r="E7" s="57"/>
      <c r="F7" s="56">
        <f t="shared" si="0"/>
        <v>0</v>
      </c>
    </row>
    <row r="8" spans="1:6" x14ac:dyDescent="0.35">
      <c r="A8" s="86">
        <v>3</v>
      </c>
      <c r="B8" s="71" t="s">
        <v>12</v>
      </c>
      <c r="C8" s="11"/>
      <c r="D8" s="73"/>
      <c r="E8" s="57"/>
      <c r="F8" s="56"/>
    </row>
    <row r="9" spans="1:6" x14ac:dyDescent="0.35">
      <c r="A9" s="76"/>
      <c r="B9" s="13" t="s">
        <v>13</v>
      </c>
      <c r="C9" s="11">
        <v>30</v>
      </c>
      <c r="D9" s="73" t="s">
        <v>10</v>
      </c>
      <c r="E9" s="57"/>
      <c r="F9" s="56">
        <f t="shared" si="0"/>
        <v>0</v>
      </c>
    </row>
    <row r="10" spans="1:6" x14ac:dyDescent="0.35">
      <c r="A10" s="86">
        <v>4</v>
      </c>
      <c r="B10" s="72" t="s">
        <v>14</v>
      </c>
      <c r="C10" s="11"/>
      <c r="D10" s="73"/>
      <c r="E10" s="57"/>
      <c r="F10" s="56"/>
    </row>
    <row r="11" spans="1:6" x14ac:dyDescent="0.35">
      <c r="A11" s="76"/>
      <c r="B11" s="13" t="s">
        <v>38</v>
      </c>
      <c r="C11" s="11">
        <v>2</v>
      </c>
      <c r="D11" s="73" t="s">
        <v>10</v>
      </c>
      <c r="E11" s="57"/>
      <c r="F11" s="56">
        <f t="shared" si="0"/>
        <v>0</v>
      </c>
    </row>
    <row r="12" spans="1:6" x14ac:dyDescent="0.35">
      <c r="A12" s="76"/>
      <c r="B12" s="13" t="s">
        <v>15</v>
      </c>
      <c r="C12" s="11">
        <v>4</v>
      </c>
      <c r="D12" s="73" t="s">
        <v>10</v>
      </c>
      <c r="E12" s="57"/>
      <c r="F12" s="56">
        <f t="shared" si="0"/>
        <v>0</v>
      </c>
    </row>
    <row r="13" spans="1:6" ht="26" x14ac:dyDescent="0.35">
      <c r="A13" s="86">
        <v>5</v>
      </c>
      <c r="B13" s="13" t="s">
        <v>39</v>
      </c>
      <c r="C13" s="11"/>
      <c r="D13" s="73"/>
      <c r="E13" s="57"/>
      <c r="F13" s="56"/>
    </row>
    <row r="14" spans="1:6" x14ac:dyDescent="0.35">
      <c r="A14" s="76"/>
      <c r="B14" s="13" t="s">
        <v>21</v>
      </c>
      <c r="C14" s="11">
        <v>1</v>
      </c>
      <c r="D14" s="73" t="s">
        <v>0</v>
      </c>
      <c r="E14" s="57"/>
      <c r="F14" s="56">
        <f t="shared" si="0"/>
        <v>0</v>
      </c>
    </row>
    <row r="15" spans="1:6" x14ac:dyDescent="0.35">
      <c r="A15" s="76"/>
      <c r="B15" s="13" t="s">
        <v>16</v>
      </c>
      <c r="C15" s="11">
        <v>1</v>
      </c>
      <c r="D15" s="73" t="s">
        <v>0</v>
      </c>
      <c r="E15" s="57"/>
      <c r="F15" s="56">
        <f t="shared" si="0"/>
        <v>0</v>
      </c>
    </row>
    <row r="16" spans="1:6" x14ac:dyDescent="0.35">
      <c r="A16" s="73"/>
      <c r="B16" s="13" t="s">
        <v>41</v>
      </c>
      <c r="C16" s="11">
        <v>2</v>
      </c>
      <c r="D16" s="73" t="s">
        <v>0</v>
      </c>
      <c r="E16" s="57"/>
      <c r="F16" s="56">
        <f>E16*C16</f>
        <v>0</v>
      </c>
    </row>
    <row r="17" spans="1:6" ht="15" thickBot="1" x14ac:dyDescent="0.4">
      <c r="A17" s="73"/>
      <c r="B17" s="13" t="s">
        <v>40</v>
      </c>
      <c r="C17" s="11">
        <v>2</v>
      </c>
      <c r="D17" s="73" t="s">
        <v>0</v>
      </c>
      <c r="E17" s="85"/>
      <c r="F17" s="56">
        <f>E17*C17</f>
        <v>0</v>
      </c>
    </row>
    <row r="18" spans="1:6" ht="15" thickBot="1" x14ac:dyDescent="0.4">
      <c r="A18" s="79"/>
      <c r="B18" s="80" t="s">
        <v>24</v>
      </c>
      <c r="C18" s="81"/>
      <c r="D18" s="82"/>
      <c r="E18" s="83"/>
      <c r="F18" s="58">
        <f>SUM(F4:F17)</f>
        <v>0</v>
      </c>
    </row>
    <row r="19" spans="1:6" x14ac:dyDescent="0.35">
      <c r="A19" s="74"/>
      <c r="B19" s="77"/>
      <c r="C19" s="74"/>
      <c r="D19" s="74"/>
      <c r="E19" s="18"/>
      <c r="F19" s="15"/>
    </row>
    <row r="20" spans="1:6" x14ac:dyDescent="0.35">
      <c r="A20" s="16"/>
      <c r="B20" s="17" t="s">
        <v>25</v>
      </c>
      <c r="C20" s="16"/>
      <c r="D20" s="16"/>
      <c r="E20" s="18"/>
      <c r="F20" s="19"/>
    </row>
    <row r="21" spans="1:6" x14ac:dyDescent="0.35">
      <c r="A21" s="16"/>
      <c r="B21" s="17"/>
      <c r="C21" s="16"/>
      <c r="D21" s="16"/>
      <c r="E21" s="18"/>
      <c r="F21" s="19"/>
    </row>
    <row r="22" spans="1:6" x14ac:dyDescent="0.35">
      <c r="A22" s="16"/>
      <c r="B22" s="20" t="str">
        <f>B2</f>
        <v xml:space="preserve">REFERENCE NUMBER </v>
      </c>
      <c r="C22" s="16"/>
      <c r="D22" s="16"/>
      <c r="E22" s="18"/>
      <c r="F22" s="19"/>
    </row>
    <row r="23" spans="1:6" ht="15" thickBot="1" x14ac:dyDescent="0.4">
      <c r="A23" s="16"/>
      <c r="B23" s="21"/>
      <c r="C23" s="16"/>
      <c r="D23" s="16"/>
      <c r="E23" s="18"/>
      <c r="F23" s="19"/>
    </row>
    <row r="24" spans="1:6" x14ac:dyDescent="0.35">
      <c r="A24" s="5" t="s">
        <v>1</v>
      </c>
      <c r="B24" s="6" t="s">
        <v>5</v>
      </c>
      <c r="C24" s="7" t="s">
        <v>6</v>
      </c>
      <c r="D24" s="7" t="s">
        <v>7</v>
      </c>
      <c r="E24" s="8" t="s">
        <v>2</v>
      </c>
      <c r="F24" s="9" t="s">
        <v>23</v>
      </c>
    </row>
    <row r="25" spans="1:6" x14ac:dyDescent="0.35">
      <c r="A25" s="10"/>
      <c r="B25" s="13"/>
      <c r="C25" s="11"/>
      <c r="D25" s="11"/>
      <c r="E25" s="14"/>
      <c r="F25" s="12"/>
    </row>
    <row r="26" spans="1:6" x14ac:dyDescent="0.35">
      <c r="A26" s="53">
        <v>6</v>
      </c>
      <c r="B26" s="72" t="s">
        <v>17</v>
      </c>
      <c r="C26" s="11"/>
      <c r="D26" s="11"/>
      <c r="E26" s="14"/>
      <c r="F26" s="12"/>
    </row>
    <row r="27" spans="1:6" x14ac:dyDescent="0.35">
      <c r="A27" s="10"/>
      <c r="B27" s="13" t="s">
        <v>18</v>
      </c>
      <c r="C27" s="11">
        <v>30</v>
      </c>
      <c r="D27" s="11" t="s">
        <v>22</v>
      </c>
      <c r="E27" s="14"/>
      <c r="F27" s="12">
        <f>E27*C27</f>
        <v>0</v>
      </c>
    </row>
    <row r="28" spans="1:6" x14ac:dyDescent="0.35">
      <c r="A28" s="10"/>
      <c r="B28" s="13" t="s">
        <v>19</v>
      </c>
      <c r="C28" s="11">
        <v>3</v>
      </c>
      <c r="D28" s="11" t="s">
        <v>3</v>
      </c>
      <c r="E28" s="14"/>
      <c r="F28" s="12">
        <f t="shared" ref="F28:F34" si="1">E28*C28</f>
        <v>0</v>
      </c>
    </row>
    <row r="29" spans="1:6" x14ac:dyDescent="0.35">
      <c r="A29" s="10"/>
      <c r="B29" s="13" t="s">
        <v>20</v>
      </c>
      <c r="C29" s="11">
        <v>60</v>
      </c>
      <c r="D29" s="11" t="s">
        <v>46</v>
      </c>
      <c r="E29" s="14"/>
      <c r="F29" s="12">
        <f t="shared" si="1"/>
        <v>0</v>
      </c>
    </row>
    <row r="30" spans="1:6" ht="39" x14ac:dyDescent="0.35">
      <c r="A30" s="53">
        <v>7</v>
      </c>
      <c r="B30" s="13" t="s">
        <v>59</v>
      </c>
      <c r="C30" s="11">
        <v>1</v>
      </c>
      <c r="D30" s="11" t="s">
        <v>42</v>
      </c>
      <c r="E30" s="14"/>
      <c r="F30" s="12">
        <f t="shared" si="1"/>
        <v>0</v>
      </c>
    </row>
    <row r="31" spans="1:6" ht="39" x14ac:dyDescent="0.35">
      <c r="A31" s="53">
        <v>8</v>
      </c>
      <c r="B31" s="13" t="s">
        <v>45</v>
      </c>
      <c r="C31" s="11">
        <v>1</v>
      </c>
      <c r="D31" s="11" t="s">
        <v>42</v>
      </c>
      <c r="E31" s="14"/>
      <c r="F31" s="12">
        <f t="shared" si="1"/>
        <v>0</v>
      </c>
    </row>
    <row r="32" spans="1:6" ht="26" x14ac:dyDescent="0.35">
      <c r="A32" s="53">
        <v>9</v>
      </c>
      <c r="B32" s="13" t="s">
        <v>90</v>
      </c>
      <c r="C32" s="11">
        <v>40</v>
      </c>
      <c r="D32" s="11" t="s">
        <v>3</v>
      </c>
      <c r="E32" s="14"/>
      <c r="F32" s="12">
        <f>E32*C32</f>
        <v>0</v>
      </c>
    </row>
    <row r="33" spans="1:6" x14ac:dyDescent="0.35">
      <c r="A33" s="53"/>
      <c r="B33" s="13"/>
      <c r="C33" s="11"/>
      <c r="D33" s="11"/>
      <c r="E33" s="14"/>
      <c r="F33" s="12"/>
    </row>
    <row r="34" spans="1:6" x14ac:dyDescent="0.35">
      <c r="A34" s="54">
        <v>10</v>
      </c>
      <c r="B34" s="13" t="s">
        <v>47</v>
      </c>
      <c r="C34" s="11">
        <v>1</v>
      </c>
      <c r="D34" s="11" t="s">
        <v>22</v>
      </c>
      <c r="E34" s="14"/>
      <c r="F34" s="12">
        <f t="shared" si="1"/>
        <v>0</v>
      </c>
    </row>
    <row r="35" spans="1:6" ht="39" x14ac:dyDescent="0.35">
      <c r="A35" s="54">
        <v>11</v>
      </c>
      <c r="B35" s="13" t="s">
        <v>48</v>
      </c>
      <c r="C35" s="11">
        <v>1</v>
      </c>
      <c r="D35" s="11" t="s">
        <v>42</v>
      </c>
      <c r="E35" s="14"/>
      <c r="F35" s="12"/>
    </row>
    <row r="36" spans="1:6" ht="15" thickBot="1" x14ac:dyDescent="0.4">
      <c r="A36" s="22">
        <v>12</v>
      </c>
      <c r="B36" s="23" t="s">
        <v>49</v>
      </c>
      <c r="C36" s="87">
        <v>1</v>
      </c>
      <c r="D36" s="87" t="s">
        <v>22</v>
      </c>
      <c r="E36" s="14"/>
      <c r="F36" s="12"/>
    </row>
    <row r="37" spans="1:6" ht="15" thickBot="1" x14ac:dyDescent="0.4">
      <c r="A37" s="24"/>
      <c r="B37" s="25" t="s">
        <v>26</v>
      </c>
      <c r="C37" s="26"/>
      <c r="D37" s="26"/>
      <c r="E37" s="27" t="str">
        <f>IFERROR(VLOOKUP(#REF!,[1]Tables!#REF!,3,FALSE),"")</f>
        <v/>
      </c>
      <c r="F37" s="28">
        <f>SUM(F25:F36)</f>
        <v>0</v>
      </c>
    </row>
    <row r="38" spans="1:6" x14ac:dyDescent="0.35">
      <c r="A38" s="29"/>
      <c r="B38" s="30"/>
      <c r="C38" s="31"/>
      <c r="D38" s="31"/>
      <c r="E38" s="32"/>
      <c r="F38" s="33"/>
    </row>
    <row r="39" spans="1:6" x14ac:dyDescent="0.35">
      <c r="A39" s="34"/>
      <c r="B39" s="35"/>
      <c r="C39" s="36"/>
      <c r="D39" s="36"/>
      <c r="E39" s="37"/>
      <c r="F39" s="12"/>
    </row>
    <row r="40" spans="1:6" x14ac:dyDescent="0.35">
      <c r="A40" s="34"/>
      <c r="B40" s="35" t="s">
        <v>27</v>
      </c>
      <c r="C40" s="36"/>
      <c r="D40" s="36"/>
      <c r="E40" s="37"/>
      <c r="F40" s="12"/>
    </row>
    <row r="41" spans="1:6" x14ac:dyDescent="0.35">
      <c r="A41" s="34"/>
      <c r="B41" s="35" t="s">
        <v>28</v>
      </c>
      <c r="C41" s="36"/>
      <c r="D41" s="36"/>
      <c r="E41" s="37"/>
      <c r="F41" s="12">
        <f>F18</f>
        <v>0</v>
      </c>
    </row>
    <row r="42" spans="1:6" x14ac:dyDescent="0.35">
      <c r="A42" s="34"/>
      <c r="B42" s="35" t="s">
        <v>29</v>
      </c>
      <c r="C42" s="36"/>
      <c r="D42" s="36"/>
      <c r="E42" s="37"/>
      <c r="F42" s="12">
        <f>F37</f>
        <v>0</v>
      </c>
    </row>
    <row r="43" spans="1:6" x14ac:dyDescent="0.35">
      <c r="A43" s="38"/>
      <c r="B43" s="39" t="s">
        <v>4</v>
      </c>
      <c r="C43" s="40"/>
      <c r="D43" s="40"/>
      <c r="E43" s="41"/>
      <c r="F43" s="42">
        <f>SUM(F41:F42)</f>
        <v>0</v>
      </c>
    </row>
    <row r="44" spans="1:6" x14ac:dyDescent="0.35">
      <c r="A44" s="43"/>
      <c r="B44" s="44" t="s">
        <v>43</v>
      </c>
      <c r="C44" s="45"/>
      <c r="D44" s="45"/>
      <c r="E44" s="46"/>
      <c r="F44" s="47">
        <f>F43*0.18</f>
        <v>0</v>
      </c>
    </row>
    <row r="45" spans="1:6" ht="15" thickBot="1" x14ac:dyDescent="0.4">
      <c r="A45" s="48"/>
      <c r="B45" s="49" t="s">
        <v>30</v>
      </c>
      <c r="C45" s="50"/>
      <c r="D45" s="51"/>
      <c r="E45" s="52"/>
      <c r="F45" s="55">
        <f>F43+F44</f>
        <v>0</v>
      </c>
    </row>
    <row r="46" spans="1:6" x14ac:dyDescent="0.35">
      <c r="A46" s="1"/>
      <c r="B46" s="2"/>
      <c r="C46" s="3"/>
      <c r="D46" s="3"/>
      <c r="E46" s="4"/>
      <c r="F46" s="3"/>
    </row>
    <row r="47" spans="1:6" x14ac:dyDescent="0.35">
      <c r="A47" s="1"/>
      <c r="B47" s="2"/>
      <c r="C47" s="3"/>
      <c r="D47" s="3"/>
      <c r="E47" s="4"/>
      <c r="F47" s="3"/>
    </row>
    <row r="48" spans="1:6" x14ac:dyDescent="0.35">
      <c r="A48" s="1"/>
      <c r="B48" s="2"/>
      <c r="C48" s="3"/>
      <c r="D48" s="3"/>
      <c r="E48" s="4"/>
      <c r="F48" s="3"/>
    </row>
    <row r="49" spans="1:6" x14ac:dyDescent="0.35">
      <c r="A49" s="65" t="s">
        <v>31</v>
      </c>
      <c r="B49" s="2"/>
      <c r="C49" s="3"/>
      <c r="D49" s="3"/>
      <c r="E49" s="4"/>
      <c r="F49" s="3"/>
    </row>
    <row r="50" spans="1:6" x14ac:dyDescent="0.35">
      <c r="A50" s="1"/>
      <c r="B50" s="2"/>
      <c r="C50" s="3"/>
      <c r="D50" s="3"/>
      <c r="E50" s="4"/>
      <c r="F50" s="3"/>
    </row>
    <row r="51" spans="1:6" x14ac:dyDescent="0.35">
      <c r="A51" s="1"/>
      <c r="B51" s="2" t="s">
        <v>34</v>
      </c>
      <c r="C51" s="3"/>
      <c r="D51" s="3"/>
      <c r="E51" s="4"/>
      <c r="F51" s="3"/>
    </row>
    <row r="52" spans="1:6" x14ac:dyDescent="0.35">
      <c r="A52" s="1"/>
      <c r="B52" s="2"/>
      <c r="C52" s="3"/>
      <c r="D52" s="3"/>
      <c r="E52" s="4"/>
      <c r="F52" s="3"/>
    </row>
    <row r="53" spans="1:6" x14ac:dyDescent="0.35">
      <c r="A53" s="1"/>
      <c r="B53" s="2" t="s">
        <v>36</v>
      </c>
      <c r="C53" s="3"/>
      <c r="D53" s="3"/>
      <c r="E53" s="4"/>
      <c r="F53" s="3"/>
    </row>
    <row r="54" spans="1:6" x14ac:dyDescent="0.35">
      <c r="A54" s="1"/>
      <c r="B54" s="2"/>
      <c r="C54" s="3"/>
      <c r="D54" s="3"/>
      <c r="E54" s="4"/>
      <c r="F54" s="3"/>
    </row>
    <row r="55" spans="1:6" x14ac:dyDescent="0.35">
      <c r="A55" s="1"/>
      <c r="B55" s="2" t="s">
        <v>32</v>
      </c>
      <c r="C55" s="3"/>
      <c r="D55" s="3"/>
      <c r="E55" s="4"/>
      <c r="F55" s="3"/>
    </row>
    <row r="56" spans="1:6" x14ac:dyDescent="0.35">
      <c r="A56" s="1"/>
      <c r="B56" s="2"/>
      <c r="C56" s="3"/>
      <c r="D56" s="3"/>
      <c r="E56" s="4"/>
      <c r="F56" s="3"/>
    </row>
    <row r="57" spans="1:6" x14ac:dyDescent="0.35">
      <c r="A57" s="1"/>
      <c r="B57" s="2" t="s">
        <v>33</v>
      </c>
      <c r="C57" s="3"/>
      <c r="D57" s="3"/>
      <c r="E57" s="4"/>
      <c r="F57" s="3"/>
    </row>
    <row r="58" spans="1:6" x14ac:dyDescent="0.35">
      <c r="A58" s="1"/>
      <c r="B58" s="2"/>
      <c r="C58" s="3"/>
      <c r="D58" s="3"/>
      <c r="E58" s="4"/>
      <c r="F58" s="3"/>
    </row>
  </sheetData>
  <mergeCells count="1">
    <mergeCell ref="C2:F2"/>
  </mergeCells>
  <conditionalFormatting sqref="D3:D23 D25:D31 D33:D36">
    <cfRule type="cellIs" dxfId="19" priority="6" stopIfTrue="1" operator="equal">
      <formula>0</formula>
    </cfRule>
  </conditionalFormatting>
  <conditionalFormatting sqref="D37">
    <cfRule type="cellIs" dxfId="18" priority="5" stopIfTrue="1" operator="equal">
      <formula>0</formula>
    </cfRule>
  </conditionalFormatting>
  <conditionalFormatting sqref="D24">
    <cfRule type="cellIs" dxfId="17" priority="4" stopIfTrue="1" operator="equal">
      <formula>0</formula>
    </cfRule>
  </conditionalFormatting>
  <conditionalFormatting sqref="D32">
    <cfRule type="cellIs" dxfId="16" priority="1" stopIfTrue="1" operator="equal">
      <formula>0</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1AE68-CB51-488A-914B-0181CF0FB7B6}">
  <dimension ref="A1:F58"/>
  <sheetViews>
    <sheetView workbookViewId="0">
      <selection activeCell="E7" sqref="E7"/>
    </sheetView>
  </sheetViews>
  <sheetFormatPr defaultRowHeight="14.5" x14ac:dyDescent="0.35"/>
  <cols>
    <col min="2" max="2" width="45.08984375" customWidth="1"/>
    <col min="4" max="4" width="10.1796875" customWidth="1"/>
    <col min="5" max="5" width="17.1796875" customWidth="1"/>
    <col min="6" max="6" width="18.6328125" customWidth="1"/>
  </cols>
  <sheetData>
    <row r="1" spans="1:6" ht="15" thickBot="1" x14ac:dyDescent="0.4">
      <c r="B1" s="88" t="s">
        <v>50</v>
      </c>
    </row>
    <row r="2" spans="1:6" ht="20.5" customHeight="1" thickBot="1" x14ac:dyDescent="0.4">
      <c r="A2" s="61"/>
      <c r="B2" s="62" t="s">
        <v>35</v>
      </c>
      <c r="C2" s="127" t="s">
        <v>105</v>
      </c>
      <c r="D2" s="128"/>
      <c r="E2" s="128"/>
      <c r="F2" s="129"/>
    </row>
    <row r="3" spans="1:6" ht="18" customHeight="1" x14ac:dyDescent="0.35">
      <c r="A3" s="59" t="s">
        <v>1</v>
      </c>
      <c r="B3" s="60" t="s">
        <v>5</v>
      </c>
      <c r="C3" s="63" t="s">
        <v>6</v>
      </c>
      <c r="D3" s="63" t="s">
        <v>7</v>
      </c>
      <c r="E3" s="64" t="s">
        <v>2</v>
      </c>
      <c r="F3" s="64" t="s">
        <v>44</v>
      </c>
    </row>
    <row r="4" spans="1:6" ht="39" x14ac:dyDescent="0.35">
      <c r="A4" s="86">
        <v>1</v>
      </c>
      <c r="B4" s="78" t="s">
        <v>37</v>
      </c>
      <c r="C4" s="75"/>
      <c r="D4" s="73"/>
      <c r="E4" s="84" t="str">
        <f>IF(C4="","",_xlfn.XLOOKUP(B4,#REF!,#REF!))</f>
        <v/>
      </c>
      <c r="F4" s="56"/>
    </row>
    <row r="5" spans="1:6" x14ac:dyDescent="0.35">
      <c r="A5" s="76"/>
      <c r="B5" s="13" t="s">
        <v>8</v>
      </c>
      <c r="C5" s="11">
        <v>145</v>
      </c>
      <c r="D5" s="73" t="s">
        <v>3</v>
      </c>
      <c r="E5" s="57"/>
      <c r="F5" s="56">
        <f t="shared" ref="F5:F15" si="0">E5*C5</f>
        <v>0</v>
      </c>
    </row>
    <row r="6" spans="1:6" x14ac:dyDescent="0.35">
      <c r="A6" s="86">
        <v>2</v>
      </c>
      <c r="B6" s="71" t="s">
        <v>9</v>
      </c>
      <c r="C6" s="11"/>
      <c r="D6" s="73"/>
      <c r="E6" s="57"/>
      <c r="F6" s="56"/>
    </row>
    <row r="7" spans="1:6" x14ac:dyDescent="0.35">
      <c r="A7" s="76"/>
      <c r="B7" s="13" t="s">
        <v>11</v>
      </c>
      <c r="C7" s="11">
        <v>60</v>
      </c>
      <c r="D7" s="73" t="s">
        <v>10</v>
      </c>
      <c r="E7" s="57"/>
      <c r="F7" s="56">
        <f t="shared" si="0"/>
        <v>0</v>
      </c>
    </row>
    <row r="8" spans="1:6" x14ac:dyDescent="0.35">
      <c r="A8" s="86">
        <v>3</v>
      </c>
      <c r="B8" s="71" t="s">
        <v>12</v>
      </c>
      <c r="C8" s="11"/>
      <c r="D8" s="73"/>
      <c r="E8" s="57"/>
      <c r="F8" s="56"/>
    </row>
    <row r="9" spans="1:6" x14ac:dyDescent="0.35">
      <c r="A9" s="76"/>
      <c r="B9" s="13" t="s">
        <v>13</v>
      </c>
      <c r="C9" s="11">
        <v>60</v>
      </c>
      <c r="D9" s="73" t="s">
        <v>10</v>
      </c>
      <c r="E9" s="57"/>
      <c r="F9" s="56">
        <f t="shared" si="0"/>
        <v>0</v>
      </c>
    </row>
    <row r="10" spans="1:6" x14ac:dyDescent="0.35">
      <c r="A10" s="86">
        <v>4</v>
      </c>
      <c r="B10" s="72" t="s">
        <v>14</v>
      </c>
      <c r="C10" s="11"/>
      <c r="D10" s="73"/>
      <c r="E10" s="57"/>
      <c r="F10" s="56"/>
    </row>
    <row r="11" spans="1:6" x14ac:dyDescent="0.35">
      <c r="A11" s="76"/>
      <c r="B11" s="13" t="s">
        <v>38</v>
      </c>
      <c r="C11" s="11">
        <v>2</v>
      </c>
      <c r="D11" s="73" t="s">
        <v>10</v>
      </c>
      <c r="E11" s="57"/>
      <c r="F11" s="56">
        <f t="shared" si="0"/>
        <v>0</v>
      </c>
    </row>
    <row r="12" spans="1:6" x14ac:dyDescent="0.35">
      <c r="A12" s="76"/>
      <c r="B12" s="13" t="s">
        <v>15</v>
      </c>
      <c r="C12" s="11">
        <v>4</v>
      </c>
      <c r="D12" s="73" t="s">
        <v>10</v>
      </c>
      <c r="E12" s="57"/>
      <c r="F12" s="56">
        <f t="shared" si="0"/>
        <v>0</v>
      </c>
    </row>
    <row r="13" spans="1:6" ht="26" x14ac:dyDescent="0.35">
      <c r="A13" s="86">
        <v>5</v>
      </c>
      <c r="B13" s="13" t="s">
        <v>39</v>
      </c>
      <c r="C13" s="11"/>
      <c r="D13" s="73"/>
      <c r="E13" s="57"/>
      <c r="F13" s="56"/>
    </row>
    <row r="14" spans="1:6" x14ac:dyDescent="0.35">
      <c r="A14" s="76"/>
      <c r="B14" s="13" t="s">
        <v>21</v>
      </c>
      <c r="C14" s="11">
        <v>1</v>
      </c>
      <c r="D14" s="73" t="s">
        <v>0</v>
      </c>
      <c r="E14" s="57"/>
      <c r="F14" s="56">
        <f t="shared" si="0"/>
        <v>0</v>
      </c>
    </row>
    <row r="15" spans="1:6" x14ac:dyDescent="0.35">
      <c r="A15" s="76"/>
      <c r="B15" s="13" t="s">
        <v>16</v>
      </c>
      <c r="C15" s="11">
        <v>1</v>
      </c>
      <c r="D15" s="73" t="s">
        <v>0</v>
      </c>
      <c r="E15" s="57"/>
      <c r="F15" s="56">
        <f t="shared" si="0"/>
        <v>0</v>
      </c>
    </row>
    <row r="16" spans="1:6" x14ac:dyDescent="0.35">
      <c r="A16" s="73"/>
      <c r="B16" s="13" t="s">
        <v>41</v>
      </c>
      <c r="C16" s="11">
        <v>2</v>
      </c>
      <c r="D16" s="73" t="s">
        <v>0</v>
      </c>
      <c r="E16" s="57"/>
      <c r="F16" s="56">
        <f>E16*C16</f>
        <v>0</v>
      </c>
    </row>
    <row r="17" spans="1:6" ht="15" thickBot="1" x14ac:dyDescent="0.4">
      <c r="A17" s="73"/>
      <c r="B17" s="13" t="s">
        <v>40</v>
      </c>
      <c r="C17" s="11">
        <v>2</v>
      </c>
      <c r="D17" s="73" t="s">
        <v>0</v>
      </c>
      <c r="E17" s="85"/>
      <c r="F17" s="56">
        <f>E17*C17</f>
        <v>0</v>
      </c>
    </row>
    <row r="18" spans="1:6" ht="15" thickBot="1" x14ac:dyDescent="0.4">
      <c r="A18" s="79"/>
      <c r="B18" s="80" t="s">
        <v>24</v>
      </c>
      <c r="C18" s="81"/>
      <c r="D18" s="82"/>
      <c r="E18" s="83"/>
      <c r="F18" s="58">
        <f>SUM(F4:F17)</f>
        <v>0</v>
      </c>
    </row>
    <row r="19" spans="1:6" x14ac:dyDescent="0.35">
      <c r="A19" s="74"/>
      <c r="B19" s="77"/>
      <c r="C19" s="74"/>
      <c r="D19" s="74"/>
      <c r="E19" s="18"/>
      <c r="F19" s="15"/>
    </row>
    <row r="20" spans="1:6" x14ac:dyDescent="0.35">
      <c r="A20" s="16"/>
      <c r="B20" s="17" t="s">
        <v>25</v>
      </c>
      <c r="C20" s="16"/>
      <c r="D20" s="16"/>
      <c r="E20" s="18"/>
      <c r="F20" s="19"/>
    </row>
    <row r="21" spans="1:6" x14ac:dyDescent="0.35">
      <c r="A21" s="16"/>
      <c r="B21" s="17"/>
      <c r="C21" s="16"/>
      <c r="D21" s="16"/>
      <c r="E21" s="18"/>
      <c r="F21" s="19"/>
    </row>
    <row r="22" spans="1:6" x14ac:dyDescent="0.35">
      <c r="A22" s="16"/>
      <c r="B22" s="20" t="str">
        <f>B2</f>
        <v xml:space="preserve">REFERENCE NUMBER </v>
      </c>
      <c r="C22" s="16"/>
      <c r="D22" s="16"/>
      <c r="E22" s="18"/>
      <c r="F22" s="19"/>
    </row>
    <row r="23" spans="1:6" ht="15" thickBot="1" x14ac:dyDescent="0.4">
      <c r="A23" s="16"/>
      <c r="B23" s="21"/>
      <c r="C23" s="16"/>
      <c r="D23" s="16"/>
      <c r="E23" s="18"/>
      <c r="F23" s="19"/>
    </row>
    <row r="24" spans="1:6" x14ac:dyDescent="0.35">
      <c r="A24" s="5" t="s">
        <v>1</v>
      </c>
      <c r="B24" s="6" t="s">
        <v>5</v>
      </c>
      <c r="C24" s="7" t="s">
        <v>6</v>
      </c>
      <c r="D24" s="7" t="s">
        <v>7</v>
      </c>
      <c r="E24" s="8" t="s">
        <v>2</v>
      </c>
      <c r="F24" s="9" t="s">
        <v>23</v>
      </c>
    </row>
    <row r="25" spans="1:6" x14ac:dyDescent="0.35">
      <c r="A25" s="10"/>
      <c r="B25" s="13"/>
      <c r="C25" s="11"/>
      <c r="D25" s="11"/>
      <c r="E25" s="14"/>
      <c r="F25" s="12"/>
    </row>
    <row r="26" spans="1:6" x14ac:dyDescent="0.35">
      <c r="A26" s="53">
        <v>6</v>
      </c>
      <c r="B26" s="72" t="s">
        <v>17</v>
      </c>
      <c r="C26" s="11"/>
      <c r="D26" s="11"/>
      <c r="E26" s="14"/>
      <c r="F26" s="12"/>
    </row>
    <row r="27" spans="1:6" x14ac:dyDescent="0.35">
      <c r="A27" s="10"/>
      <c r="B27" s="13" t="s">
        <v>18</v>
      </c>
      <c r="C27" s="11">
        <v>30</v>
      </c>
      <c r="D27" s="11" t="s">
        <v>22</v>
      </c>
      <c r="E27" s="14"/>
      <c r="F27" s="12">
        <f>E27*C27</f>
        <v>0</v>
      </c>
    </row>
    <row r="28" spans="1:6" x14ac:dyDescent="0.35">
      <c r="A28" s="10"/>
      <c r="B28" s="13" t="s">
        <v>19</v>
      </c>
      <c r="C28" s="11">
        <v>3</v>
      </c>
      <c r="D28" s="11" t="s">
        <v>3</v>
      </c>
      <c r="E28" s="14"/>
      <c r="F28" s="12">
        <f t="shared" ref="F28:F34" si="1">E28*C28</f>
        <v>0</v>
      </c>
    </row>
    <row r="29" spans="1:6" x14ac:dyDescent="0.35">
      <c r="A29" s="10"/>
      <c r="B29" s="13" t="s">
        <v>20</v>
      </c>
      <c r="C29" s="11">
        <v>90</v>
      </c>
      <c r="D29" s="11" t="s">
        <v>46</v>
      </c>
      <c r="E29" s="14"/>
      <c r="F29" s="12">
        <f t="shared" si="1"/>
        <v>0</v>
      </c>
    </row>
    <row r="30" spans="1:6" ht="39" x14ac:dyDescent="0.35">
      <c r="A30" s="53">
        <v>7</v>
      </c>
      <c r="B30" s="13" t="s">
        <v>59</v>
      </c>
      <c r="C30" s="11">
        <v>1</v>
      </c>
      <c r="D30" s="11" t="s">
        <v>42</v>
      </c>
      <c r="E30" s="14"/>
      <c r="F30" s="12">
        <f t="shared" si="1"/>
        <v>0</v>
      </c>
    </row>
    <row r="31" spans="1:6" ht="39" x14ac:dyDescent="0.35">
      <c r="A31" s="53">
        <v>8</v>
      </c>
      <c r="B31" s="13" t="s">
        <v>45</v>
      </c>
      <c r="C31" s="11">
        <v>1</v>
      </c>
      <c r="D31" s="11" t="s">
        <v>42</v>
      </c>
      <c r="E31" s="14"/>
      <c r="F31" s="12">
        <f t="shared" si="1"/>
        <v>0</v>
      </c>
    </row>
    <row r="32" spans="1:6" ht="26" x14ac:dyDescent="0.35">
      <c r="A32" s="53">
        <v>9</v>
      </c>
      <c r="B32" s="13" t="s">
        <v>90</v>
      </c>
      <c r="C32" s="11">
        <v>30</v>
      </c>
      <c r="D32" s="11" t="s">
        <v>3</v>
      </c>
      <c r="E32" s="14"/>
      <c r="F32" s="12">
        <f>E32*C32</f>
        <v>0</v>
      </c>
    </row>
    <row r="33" spans="1:6" x14ac:dyDescent="0.35">
      <c r="A33" s="53"/>
      <c r="B33" s="13"/>
      <c r="C33" s="11"/>
      <c r="D33" s="11"/>
      <c r="E33" s="14"/>
      <c r="F33" s="12"/>
    </row>
    <row r="34" spans="1:6" x14ac:dyDescent="0.35">
      <c r="A34" s="54">
        <v>10</v>
      </c>
      <c r="B34" s="13" t="s">
        <v>47</v>
      </c>
      <c r="C34" s="11">
        <v>1</v>
      </c>
      <c r="D34" s="11" t="s">
        <v>22</v>
      </c>
      <c r="E34" s="14"/>
      <c r="F34" s="12">
        <f t="shared" si="1"/>
        <v>0</v>
      </c>
    </row>
    <row r="35" spans="1:6" ht="39" x14ac:dyDescent="0.35">
      <c r="A35" s="54">
        <v>11</v>
      </c>
      <c r="B35" s="13" t="s">
        <v>48</v>
      </c>
      <c r="C35" s="11">
        <v>1</v>
      </c>
      <c r="D35" s="11" t="s">
        <v>42</v>
      </c>
      <c r="E35" s="14"/>
      <c r="F35" s="12"/>
    </row>
    <row r="36" spans="1:6" ht="15" thickBot="1" x14ac:dyDescent="0.4">
      <c r="A36" s="22">
        <v>12</v>
      </c>
      <c r="B36" s="23" t="s">
        <v>49</v>
      </c>
      <c r="C36" s="87">
        <v>1</v>
      </c>
      <c r="D36" s="87" t="s">
        <v>22</v>
      </c>
      <c r="E36" s="14"/>
      <c r="F36" s="12"/>
    </row>
    <row r="37" spans="1:6" ht="15" thickBot="1" x14ac:dyDescent="0.4">
      <c r="A37" s="24"/>
      <c r="B37" s="25" t="s">
        <v>26</v>
      </c>
      <c r="C37" s="26"/>
      <c r="D37" s="26"/>
      <c r="E37" s="27" t="str">
        <f>IFERROR(VLOOKUP(#REF!,[1]Tables!#REF!,3,FALSE),"")</f>
        <v/>
      </c>
      <c r="F37" s="28">
        <f>SUM(F25:F36)</f>
        <v>0</v>
      </c>
    </row>
    <row r="38" spans="1:6" x14ac:dyDescent="0.35">
      <c r="A38" s="29"/>
      <c r="B38" s="30"/>
      <c r="C38" s="31"/>
      <c r="D38" s="31"/>
      <c r="E38" s="32"/>
      <c r="F38" s="33"/>
    </row>
    <row r="39" spans="1:6" x14ac:dyDescent="0.35">
      <c r="A39" s="34"/>
      <c r="B39" s="35"/>
      <c r="C39" s="36"/>
      <c r="D39" s="36"/>
      <c r="E39" s="37"/>
      <c r="F39" s="12"/>
    </row>
    <row r="40" spans="1:6" x14ac:dyDescent="0.35">
      <c r="A40" s="34"/>
      <c r="B40" s="35" t="s">
        <v>27</v>
      </c>
      <c r="C40" s="36"/>
      <c r="D40" s="36"/>
      <c r="E40" s="37"/>
      <c r="F40" s="12"/>
    </row>
    <row r="41" spans="1:6" x14ac:dyDescent="0.35">
      <c r="A41" s="34"/>
      <c r="B41" s="35" t="s">
        <v>28</v>
      </c>
      <c r="C41" s="36"/>
      <c r="D41" s="36"/>
      <c r="E41" s="37"/>
      <c r="F41" s="12">
        <f>F18</f>
        <v>0</v>
      </c>
    </row>
    <row r="42" spans="1:6" x14ac:dyDescent="0.35">
      <c r="A42" s="34"/>
      <c r="B42" s="35" t="s">
        <v>29</v>
      </c>
      <c r="C42" s="36"/>
      <c r="D42" s="36"/>
      <c r="E42" s="37"/>
      <c r="F42" s="12">
        <f>F37</f>
        <v>0</v>
      </c>
    </row>
    <row r="43" spans="1:6" x14ac:dyDescent="0.35">
      <c r="A43" s="38"/>
      <c r="B43" s="39" t="s">
        <v>4</v>
      </c>
      <c r="C43" s="40"/>
      <c r="D43" s="40"/>
      <c r="E43" s="41"/>
      <c r="F43" s="42">
        <f>SUM(F41:F42)</f>
        <v>0</v>
      </c>
    </row>
    <row r="44" spans="1:6" x14ac:dyDescent="0.35">
      <c r="A44" s="43"/>
      <c r="B44" s="44" t="s">
        <v>43</v>
      </c>
      <c r="C44" s="45"/>
      <c r="D44" s="45"/>
      <c r="E44" s="46"/>
      <c r="F44" s="47">
        <f>F43*0.18</f>
        <v>0</v>
      </c>
    </row>
    <row r="45" spans="1:6" ht="15" thickBot="1" x14ac:dyDescent="0.4">
      <c r="A45" s="48"/>
      <c r="B45" s="49" t="s">
        <v>30</v>
      </c>
      <c r="C45" s="50"/>
      <c r="D45" s="51"/>
      <c r="E45" s="52"/>
      <c r="F45" s="55">
        <f>F43+F44</f>
        <v>0</v>
      </c>
    </row>
    <row r="46" spans="1:6" x14ac:dyDescent="0.35">
      <c r="A46" s="1"/>
      <c r="B46" s="2"/>
      <c r="C46" s="3"/>
      <c r="D46" s="3"/>
      <c r="E46" s="4"/>
      <c r="F46" s="3"/>
    </row>
    <row r="47" spans="1:6" x14ac:dyDescent="0.35">
      <c r="A47" s="1"/>
      <c r="B47" s="2"/>
      <c r="C47" s="3"/>
      <c r="D47" s="3"/>
      <c r="E47" s="4"/>
      <c r="F47" s="3"/>
    </row>
    <row r="48" spans="1:6" x14ac:dyDescent="0.35">
      <c r="A48" s="1"/>
      <c r="B48" s="2"/>
      <c r="C48" s="3"/>
      <c r="D48" s="3"/>
      <c r="E48" s="4"/>
      <c r="F48" s="3"/>
    </row>
    <row r="49" spans="1:6" x14ac:dyDescent="0.35">
      <c r="A49" s="65" t="s">
        <v>31</v>
      </c>
      <c r="B49" s="2"/>
      <c r="C49" s="3"/>
      <c r="D49" s="3"/>
      <c r="E49" s="4"/>
      <c r="F49" s="3"/>
    </row>
    <row r="50" spans="1:6" x14ac:dyDescent="0.35">
      <c r="A50" s="1"/>
      <c r="B50" s="2"/>
      <c r="C50" s="3"/>
      <c r="D50" s="3"/>
      <c r="E50" s="4"/>
      <c r="F50" s="3"/>
    </row>
    <row r="51" spans="1:6" x14ac:dyDescent="0.35">
      <c r="A51" s="1"/>
      <c r="B51" s="2" t="s">
        <v>34</v>
      </c>
      <c r="C51" s="3"/>
      <c r="D51" s="3"/>
      <c r="E51" s="4"/>
      <c r="F51" s="3"/>
    </row>
    <row r="52" spans="1:6" x14ac:dyDescent="0.35">
      <c r="A52" s="1"/>
      <c r="B52" s="2"/>
      <c r="C52" s="3"/>
      <c r="D52" s="3"/>
      <c r="E52" s="4"/>
      <c r="F52" s="3"/>
    </row>
    <row r="53" spans="1:6" x14ac:dyDescent="0.35">
      <c r="A53" s="1"/>
      <c r="B53" s="2" t="s">
        <v>36</v>
      </c>
      <c r="C53" s="3"/>
      <c r="D53" s="3"/>
      <c r="E53" s="4"/>
      <c r="F53" s="3"/>
    </row>
    <row r="54" spans="1:6" x14ac:dyDescent="0.35">
      <c r="A54" s="1"/>
      <c r="B54" s="2"/>
      <c r="C54" s="3"/>
      <c r="D54" s="3"/>
      <c r="E54" s="4"/>
      <c r="F54" s="3"/>
    </row>
    <row r="55" spans="1:6" x14ac:dyDescent="0.35">
      <c r="A55" s="1"/>
      <c r="B55" s="2" t="s">
        <v>32</v>
      </c>
      <c r="C55" s="3"/>
      <c r="D55" s="3"/>
      <c r="E55" s="4"/>
      <c r="F55" s="3"/>
    </row>
    <row r="56" spans="1:6" x14ac:dyDescent="0.35">
      <c r="A56" s="1"/>
      <c r="B56" s="2"/>
      <c r="C56" s="3"/>
      <c r="D56" s="3"/>
      <c r="E56" s="4"/>
      <c r="F56" s="3"/>
    </row>
    <row r="57" spans="1:6" x14ac:dyDescent="0.35">
      <c r="A57" s="1"/>
      <c r="B57" s="2" t="s">
        <v>33</v>
      </c>
      <c r="C57" s="3"/>
      <c r="D57" s="3"/>
      <c r="E57" s="4"/>
      <c r="F57" s="3"/>
    </row>
    <row r="58" spans="1:6" x14ac:dyDescent="0.35">
      <c r="A58" s="1"/>
      <c r="B58" s="2"/>
      <c r="C58" s="3"/>
      <c r="D58" s="3"/>
      <c r="E58" s="4"/>
      <c r="F58" s="3"/>
    </row>
  </sheetData>
  <mergeCells count="1">
    <mergeCell ref="C2:F2"/>
  </mergeCells>
  <conditionalFormatting sqref="D3:D23 D25:D31 D33:D36">
    <cfRule type="cellIs" dxfId="15" priority="6" stopIfTrue="1" operator="equal">
      <formula>0</formula>
    </cfRule>
  </conditionalFormatting>
  <conditionalFormatting sqref="D37">
    <cfRule type="cellIs" dxfId="14" priority="5" stopIfTrue="1" operator="equal">
      <formula>0</formula>
    </cfRule>
  </conditionalFormatting>
  <conditionalFormatting sqref="D24">
    <cfRule type="cellIs" dxfId="13" priority="4" stopIfTrue="1" operator="equal">
      <formula>0</formula>
    </cfRule>
  </conditionalFormatting>
  <conditionalFormatting sqref="D32">
    <cfRule type="cellIs" dxfId="12" priority="1" stopIfTrue="1" operator="equal">
      <formula>0</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8a9314c7-0302-4f67-b585-6b11d80692c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B7B26FD45AF2347BE865D8B89E71A6D" ma:contentTypeVersion="17" ma:contentTypeDescription="Create a new document." ma:contentTypeScope="" ma:versionID="7299558b27aa85d5906cecd40c1908bd">
  <xsd:schema xmlns:xsd="http://www.w3.org/2001/XMLSchema" xmlns:xs="http://www.w3.org/2001/XMLSchema" xmlns:p="http://schemas.microsoft.com/office/2006/metadata/properties" xmlns:ns3="abd57e4a-3023-4ff4-a8ff-69b58c5768e6" xmlns:ns4="8a9314c7-0302-4f67-b585-6b11d80692c4" targetNamespace="http://schemas.microsoft.com/office/2006/metadata/properties" ma:root="true" ma:fieldsID="011d3a73ba387e71200cf30a85e87ef6" ns3:_="" ns4:_="">
    <xsd:import namespace="abd57e4a-3023-4ff4-a8ff-69b58c5768e6"/>
    <xsd:import namespace="8a9314c7-0302-4f67-b585-6b11d80692c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AutoKeyPoints" minOccurs="0"/>
                <xsd:element ref="ns4:MediaServiceKeyPoint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d57e4a-3023-4ff4-a8ff-69b58c5768e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9314c7-0302-4f67-b585-6b11d80692c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48E124-608A-4150-9F20-4823C871B9FF}">
  <ds:schemaRefs>
    <ds:schemaRef ds:uri="http://schemas.microsoft.com/sharepoint/v3/contenttype/forms"/>
  </ds:schemaRefs>
</ds:datastoreItem>
</file>

<file path=customXml/itemProps2.xml><?xml version="1.0" encoding="utf-8"?>
<ds:datastoreItem xmlns:ds="http://schemas.openxmlformats.org/officeDocument/2006/customXml" ds:itemID="{BFA3624B-8977-4E85-AC4F-778D247CA200}">
  <ds:schemaRefs>
    <ds:schemaRef ds:uri="http://purl.org/dc/terms/"/>
    <ds:schemaRef ds:uri="http://www.w3.org/XML/1998/namespace"/>
    <ds:schemaRef ds:uri="http://schemas.microsoft.com/office/2006/documentManagement/types"/>
    <ds:schemaRef ds:uri="abd57e4a-3023-4ff4-a8ff-69b58c5768e6"/>
    <ds:schemaRef ds:uri="http://purl.org/dc/elements/1.1/"/>
    <ds:schemaRef ds:uri="8a9314c7-0302-4f67-b585-6b11d80692c4"/>
    <ds:schemaRef ds:uri="http://purl.org/dc/dcmitype/"/>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248224C6-7ABB-440E-AC4E-1376C38AB4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d57e4a-3023-4ff4-a8ff-69b58c5768e6"/>
    <ds:schemaRef ds:uri="8a9314c7-0302-4f67-b585-6b11d80692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Introduction </vt:lpstr>
      <vt:lpstr>Summary </vt:lpstr>
      <vt:lpstr>MBEYA RRH</vt:lpstr>
      <vt:lpstr>SEKOU-TOURE </vt:lpstr>
      <vt:lpstr>MOUNT MERU RRH</vt:lpstr>
      <vt:lpstr>ST BENEDICT NDANDA</vt:lpstr>
      <vt:lpstr>SONGEA RRH </vt:lpstr>
      <vt:lpstr>MANYARA RRH </vt:lpstr>
      <vt:lpstr>DODOMA RRH</vt:lpstr>
      <vt:lpstr>MOROGORO RRH</vt:lpstr>
      <vt:lpstr>TUMBI RRH</vt:lpstr>
      <vt:lpstr>BOCHI HOSP </vt:lpstr>
      <vt:lpstr>REFERENCES</vt:lpstr>
      <vt:lpstr>'Introduction '!_Hlk101383785</vt:lpstr>
      <vt:lpstr>'Introduction '!_Hlk187229614</vt:lpstr>
    </vt:vector>
  </TitlesOfParts>
  <Manager/>
  <Company>Linde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Kamau</dc:creator>
  <cp:keywords/>
  <dc:description/>
  <cp:lastModifiedBy>Abhishek Tupe</cp:lastModifiedBy>
  <cp:revision/>
  <cp:lastPrinted>2022-02-28T06:09:58Z</cp:lastPrinted>
  <dcterms:created xsi:type="dcterms:W3CDTF">2015-06-30T13:45:21Z</dcterms:created>
  <dcterms:modified xsi:type="dcterms:W3CDTF">2025-05-16T12:37:03Z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0x0101004B7B26FD45AF2347BE865D8B89E71A6D</vt:lpwstr>
  </property>
</Properties>
</file>