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sachdev.CHAI\Downloads\"/>
    </mc:Choice>
  </mc:AlternateContent>
  <xr:revisionPtr revIDLastSave="0" documentId="13_ncr:1_{7EA1F753-1330-4AAA-911C-4C71C01BD83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tructions" sheetId="1" state="hidden" r:id="rId1"/>
    <sheet name="How to Use" sheetId="11" r:id="rId2"/>
    <sheet name="KPI Analysis" sheetId="6" r:id="rId3"/>
    <sheet name="Process Diagnostic" sheetId="4" r:id="rId4"/>
    <sheet name="Issue Identification Matrix" sheetId="8" r:id="rId5"/>
    <sheet name="Solution Identification" sheetId="10" r:id="rId6"/>
    <sheet name="Data Validation" sheetId="9" state="hidden" r:id="rId7"/>
  </sheets>
  <definedNames>
    <definedName name="_3j2qqm3" localSheetId="5">'Solution Identification'!#REF!</definedName>
    <definedName name="_ftnref1" localSheetId="5">'Solution Identification'!#REF!</definedName>
    <definedName name="_ftnref2" localSheetId="5">'Solution Identification'!#REF!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6" l="1"/>
  <c r="M39" i="6"/>
  <c r="R39" i="6"/>
  <c r="W39" i="6"/>
  <c r="AB39" i="6"/>
  <c r="AB24" i="6"/>
  <c r="W24" i="6"/>
  <c r="R24" i="6"/>
  <c r="M24" i="6"/>
  <c r="H24" i="6"/>
  <c r="H8" i="6"/>
  <c r="I8" i="6" s="1"/>
  <c r="J8" i="6" s="1"/>
  <c r="K8" i="6" s="1"/>
  <c r="L8" i="6" s="1"/>
  <c r="AA35" i="6"/>
  <c r="AB31" i="6"/>
  <c r="R32" i="6"/>
  <c r="M30" i="6"/>
  <c r="G35" i="6"/>
  <c r="H31" i="6"/>
  <c r="AB23" i="6"/>
  <c r="AA21" i="6"/>
  <c r="G23" i="6"/>
  <c r="G22" i="6"/>
  <c r="G21" i="6"/>
  <c r="G20" i="6"/>
  <c r="G19" i="6"/>
  <c r="G17" i="6"/>
  <c r="X39" i="6"/>
  <c r="S39" i="6"/>
  <c r="N39" i="6"/>
  <c r="I39" i="6"/>
  <c r="D39" i="6"/>
  <c r="X24" i="6"/>
  <c r="S24" i="6"/>
  <c r="N24" i="6"/>
  <c r="I24" i="6"/>
  <c r="D24" i="6"/>
  <c r="AB15" i="6" l="1"/>
  <c r="AA15" i="6"/>
  <c r="M37" i="6"/>
  <c r="L37" i="6"/>
  <c r="AA23" i="6"/>
  <c r="H34" i="6"/>
  <c r="G34" i="6"/>
  <c r="Q37" i="6"/>
  <c r="R37" i="6"/>
  <c r="W35" i="6"/>
  <c r="V35" i="6"/>
  <c r="Q33" i="6"/>
  <c r="R33" i="6"/>
  <c r="G30" i="6"/>
  <c r="H30" i="6"/>
  <c r="AB30" i="6"/>
  <c r="AA30" i="6"/>
  <c r="J39" i="6"/>
  <c r="T39" i="6"/>
  <c r="H35" i="6"/>
  <c r="Y24" i="6"/>
  <c r="M33" i="6"/>
  <c r="L33" i="6"/>
  <c r="AA19" i="6"/>
  <c r="AB19" i="6"/>
  <c r="AA20" i="6"/>
  <c r="AB20" i="6"/>
  <c r="V36" i="6"/>
  <c r="W36" i="6"/>
  <c r="AA34" i="6"/>
  <c r="AB34" i="6"/>
  <c r="AB16" i="6"/>
  <c r="AA16" i="6"/>
  <c r="L38" i="6"/>
  <c r="M38" i="6"/>
  <c r="G38" i="6"/>
  <c r="H38" i="6"/>
  <c r="W31" i="6"/>
  <c r="V31" i="6"/>
  <c r="Q36" i="6"/>
  <c r="R36" i="6"/>
  <c r="AB38" i="6"/>
  <c r="AA38" i="6"/>
  <c r="E39" i="6"/>
  <c r="Y39" i="6"/>
  <c r="K39" i="6"/>
  <c r="L39" i="6" s="1"/>
  <c r="U39" i="6"/>
  <c r="V39" i="6" s="1"/>
  <c r="AB21" i="6"/>
  <c r="Q32" i="6"/>
  <c r="O39" i="6"/>
  <c r="AB35" i="6"/>
  <c r="H32" i="6"/>
  <c r="G32" i="6"/>
  <c r="AB22" i="6"/>
  <c r="AA22" i="6"/>
  <c r="H33" i="6"/>
  <c r="G33" i="6"/>
  <c r="R31" i="6"/>
  <c r="Q31" i="6"/>
  <c r="W38" i="6"/>
  <c r="V38" i="6"/>
  <c r="AB18" i="6"/>
  <c r="AA18" i="6"/>
  <c r="M35" i="6"/>
  <c r="L35" i="6"/>
  <c r="W33" i="6"/>
  <c r="V33" i="6"/>
  <c r="P39" i="6"/>
  <c r="Q39" i="6" s="1"/>
  <c r="R30" i="6"/>
  <c r="Q30" i="6"/>
  <c r="M36" i="6"/>
  <c r="L36" i="6"/>
  <c r="W34" i="6"/>
  <c r="V34" i="6"/>
  <c r="W37" i="6"/>
  <c r="V37" i="6"/>
  <c r="M31" i="6"/>
  <c r="L31" i="6"/>
  <c r="R38" i="6"/>
  <c r="Q38" i="6"/>
  <c r="AB36" i="6"/>
  <c r="AA36" i="6"/>
  <c r="M32" i="6"/>
  <c r="L32" i="6"/>
  <c r="W30" i="6"/>
  <c r="V30" i="6"/>
  <c r="Z39" i="6"/>
  <c r="AA39" i="6" s="1"/>
  <c r="AB37" i="6"/>
  <c r="AA37" i="6"/>
  <c r="H36" i="6"/>
  <c r="G36" i="6"/>
  <c r="R34" i="6"/>
  <c r="Q34" i="6"/>
  <c r="AB32" i="6"/>
  <c r="AA32" i="6"/>
  <c r="F39" i="6"/>
  <c r="G39" i="6" s="1"/>
  <c r="H37" i="6"/>
  <c r="G37" i="6"/>
  <c r="R35" i="6"/>
  <c r="Q35" i="6"/>
  <c r="AB33" i="6"/>
  <c r="AA33" i="6"/>
  <c r="O24" i="6"/>
  <c r="G31" i="6"/>
  <c r="L30" i="6"/>
  <c r="AA31" i="6"/>
  <c r="V17" i="6"/>
  <c r="W17" i="6"/>
  <c r="M20" i="6"/>
  <c r="L20" i="6"/>
  <c r="Q19" i="6"/>
  <c r="R19" i="6"/>
  <c r="W18" i="6"/>
  <c r="V18" i="6"/>
  <c r="Q18" i="6"/>
  <c r="R18" i="6"/>
  <c r="M21" i="6"/>
  <c r="L21" i="6"/>
  <c r="R20" i="6"/>
  <c r="Q20" i="6"/>
  <c r="W19" i="6"/>
  <c r="V19" i="6"/>
  <c r="W16" i="6"/>
  <c r="V16" i="6"/>
  <c r="M22" i="6"/>
  <c r="L22" i="6"/>
  <c r="R21" i="6"/>
  <c r="Q21" i="6"/>
  <c r="W20" i="6"/>
  <c r="V20" i="6"/>
  <c r="M18" i="6"/>
  <c r="L18" i="6"/>
  <c r="L19" i="6"/>
  <c r="M19" i="6"/>
  <c r="L15" i="6"/>
  <c r="K24" i="6"/>
  <c r="L24" i="6" s="1"/>
  <c r="M15" i="6"/>
  <c r="L23" i="6"/>
  <c r="M23" i="6"/>
  <c r="Q22" i="6"/>
  <c r="R22" i="6"/>
  <c r="V21" i="6"/>
  <c r="W21" i="6"/>
  <c r="L16" i="6"/>
  <c r="M16" i="6"/>
  <c r="Q15" i="6"/>
  <c r="R15" i="6"/>
  <c r="P24" i="6"/>
  <c r="Q24" i="6" s="1"/>
  <c r="Q23" i="6"/>
  <c r="R23" i="6"/>
  <c r="V22" i="6"/>
  <c r="W22" i="6"/>
  <c r="R17" i="6"/>
  <c r="Q17" i="6"/>
  <c r="M17" i="6"/>
  <c r="L17" i="6"/>
  <c r="R16" i="6"/>
  <c r="Q16" i="6"/>
  <c r="W15" i="6"/>
  <c r="U24" i="6"/>
  <c r="V24" i="6" s="1"/>
  <c r="V15" i="6"/>
  <c r="W23" i="6"/>
  <c r="V23" i="6"/>
  <c r="T24" i="6"/>
  <c r="J24" i="6"/>
  <c r="H17" i="6"/>
  <c r="H23" i="6"/>
  <c r="H20" i="6"/>
  <c r="H19" i="6"/>
  <c r="H21" i="6"/>
  <c r="G18" i="6"/>
  <c r="H22" i="6"/>
  <c r="G16" i="6"/>
  <c r="H15" i="6"/>
  <c r="E24" i="6"/>
  <c r="Z24" i="6" l="1"/>
  <c r="AA24" i="6" s="1"/>
  <c r="AB17" i="6"/>
  <c r="AA17" i="6"/>
  <c r="V32" i="6"/>
  <c r="W32" i="6"/>
  <c r="L34" i="6"/>
  <c r="M34" i="6"/>
  <c r="H16" i="6"/>
  <c r="H18" i="6"/>
  <c r="F24" i="6"/>
  <c r="G24" i="6" s="1"/>
  <c r="G15" i="6"/>
</calcChain>
</file>

<file path=xl/sharedStrings.xml><?xml version="1.0" encoding="utf-8"?>
<sst xmlns="http://schemas.openxmlformats.org/spreadsheetml/2006/main" count="586" uniqueCount="262">
  <si>
    <t>Supply planning</t>
  </si>
  <si>
    <t>Procurement functions</t>
  </si>
  <si>
    <t>Key steps</t>
  </si>
  <si>
    <t>Forecasting</t>
  </si>
  <si>
    <t>Budgeting</t>
  </si>
  <si>
    <t>Purchasing</t>
  </si>
  <si>
    <t>UNICEF procurement</t>
  </si>
  <si>
    <t>Receipt</t>
  </si>
  <si>
    <t>In-country delivery  of goods</t>
  </si>
  <si>
    <t>Timeline</t>
  </si>
  <si>
    <t>Is the forecast reliable?</t>
  </si>
  <si>
    <t>Are these estimates validated by WHO and/or UNICEF?</t>
  </si>
  <si>
    <t>Does the forecast take into consideration stock on hand and pipeline stock?</t>
  </si>
  <si>
    <t>When does vaccines forecasting take place?</t>
  </si>
  <si>
    <t>When is the forecast prepared?</t>
  </si>
  <si>
    <t>When is the forecast shared with UNICEF? Is there a deadline for sharing with UNICEF? Have there been delays in the past?</t>
  </si>
  <si>
    <t>Are the updated UNICEF prices provided in advance of supply planning and budgeting acitvities?</t>
  </si>
  <si>
    <t>What percentage of the health budget is allocated to EPI?</t>
  </si>
  <si>
    <t>What percentage of EPI’s total budget is allocated to vaccine procurement?</t>
  </si>
  <si>
    <t>Is a comprehensive multi-year plan (cMYP) developed with current and future immunization costs accurately estimated?</t>
  </si>
  <si>
    <t>Is an annual work plan developed in line with activities outlined in the cMYP for the relevant year?</t>
  </si>
  <si>
    <t>No</t>
  </si>
  <si>
    <t>Is the annual cMYP work plan (reflecting immunization needs for the relevant year) integrated into the annual MoH budget cycle?</t>
  </si>
  <si>
    <t>Are quarterly EPI needs-- as outlined in the cMYP work plan-- included in the overall MoH budget commitment plans?</t>
  </si>
  <si>
    <t>Is there a MoH supplementary budget which includes EPI needs (e.g. activities in the annual work plan, which did not receive adequate funding in the allocated budget)?</t>
  </si>
  <si>
    <t>Is the budget allocated for vaccine procurement aligned with the forecasted financial estimate?</t>
  </si>
  <si>
    <t>What is the difference between the value projected and the actual amount of money allocated?</t>
  </si>
  <si>
    <t>Yes</t>
  </si>
  <si>
    <t>What is the process timeline for budget allocation for vaccines procurement?</t>
  </si>
  <si>
    <t>When (if at all) does budget advocacy take place? Before and/or after MoF submission?</t>
  </si>
  <si>
    <t>Who are the key stakeholders that take part in the budget allocation process?</t>
  </si>
  <si>
    <t>What are the steps for mobilizing funds?</t>
  </si>
  <si>
    <t>What is the process timeline of steps for mobilizing funds?</t>
  </si>
  <si>
    <t>Who are the key stakeholders that take part in mobilizing funds?</t>
  </si>
  <si>
    <t>What role does each stakeholder play? What are his/her key responsibilities?</t>
  </si>
  <si>
    <t>1. How much funds have been mobilized?
2. What is the percentage difference between funds allocated and funds mobilized?</t>
  </si>
  <si>
    <t>On what dates have these funds been available for transfer to UNICEF SD?</t>
  </si>
  <si>
    <t>What steps (i.e., letters, approvals, procedures) are necessary for disbursing these funds?</t>
  </si>
  <si>
    <t>How do we know when funds have been disbursed?</t>
  </si>
  <si>
    <t>Who is alerted of fund disbursement and how? Through what channels is this communicated to relevant stakeholders?</t>
  </si>
  <si>
    <t>Are funds actually being released?</t>
  </si>
  <si>
    <t>Once EPI funds are released, are expenditures validated by relevant authorities in a timely manner?</t>
  </si>
  <si>
    <t>Are payment orders written, signed and processed in a timely manner?</t>
  </si>
  <si>
    <t>Is information on actual EPI expenditure available on time for monitoring purposes?</t>
  </si>
  <si>
    <t>What are the steps for transferring funds from the country to UNICEF SD?</t>
  </si>
  <si>
    <t>Who is(are) the key stakeholder(s) responsible for executing these funds transfers? What are his/her(their) specific responsibilities?</t>
  </si>
  <si>
    <t>Are vaccine and safe injection equipment price estimates requested from UNICEF SD in advance of placing orders?</t>
  </si>
  <si>
    <t>Are UNICEF quotations submitted to the relevant authorities in the procurement unit for verification and approval?</t>
  </si>
  <si>
    <t>How long does it take to transfer funds from the country to UNICEF SD?</t>
  </si>
  <si>
    <t>Are requests for processing transfer of procurement funds to UNICEF SD submitted and approved in a timely fashion? How do we know when they have been approved?</t>
  </si>
  <si>
    <t>What are the timelines between fund availability and fund transfer to UNICEF SD?</t>
  </si>
  <si>
    <t>Do EPI procurement guidelines that detail the procurement process exist at national level?</t>
  </si>
  <si>
    <t>For each year, what is the difference between money allocated and money spent?</t>
  </si>
  <si>
    <t>What is the difference between prices used in quantification and actual procurement prices?</t>
  </si>
  <si>
    <t>Once orders are delivered, does the MoH procurement unit send a Vaccine Arrival Report to UNICEF SD?</t>
  </si>
  <si>
    <t>Are goods cleared through customs in an efficient and timely manner?</t>
  </si>
  <si>
    <t>Do vaccines arrive on time?</t>
  </si>
  <si>
    <t>Strategic sourcing &amp; framework agreements</t>
  </si>
  <si>
    <t>Is the supply plan available to UNICEF and/or suppliers in advance enough to ensure adequate planning?</t>
  </si>
  <si>
    <t>Are there any long-term procurement contracts (i.e., 3 years) and/or agreements in place?</t>
  </si>
  <si>
    <t>Primary questions</t>
  </si>
  <si>
    <t>Process clarification questions</t>
  </si>
  <si>
    <t xml:space="preserve">What method is used to estimate vaccine needs?
</t>
  </si>
  <si>
    <t>Is there a standard quantification tool in use?
Is the tool used correctly?</t>
  </si>
  <si>
    <t>Who participates in the forecasting process?</t>
  </si>
  <si>
    <t>How does the current process work?</t>
  </si>
  <si>
    <t>Is the quantity of supplies (antigens + dry goods) generated in the annual forecasting exercise used to develop the budget allocation?</t>
  </si>
  <si>
    <t>Are EPI budget estimates received in time for the start of the budgeting process for the next FY?</t>
  </si>
  <si>
    <t xml:space="preserve">Fund mobilization and Disbursement </t>
  </si>
  <si>
    <t xml:space="preserve">Sourcing </t>
  </si>
  <si>
    <t>Gaps identified</t>
  </si>
  <si>
    <t>Amount of Doses Forecasted</t>
  </si>
  <si>
    <t>Amount of Doses Received</t>
  </si>
  <si>
    <t>Year 2 (CY - 3)</t>
  </si>
  <si>
    <t>Year 1 (CY - 4)</t>
  </si>
  <si>
    <t>Year 3 (CY - 2)</t>
  </si>
  <si>
    <t>Year 4 (CY - 1)</t>
  </si>
  <si>
    <t>Current Year (CY)</t>
  </si>
  <si>
    <t>Antigen</t>
  </si>
  <si>
    <t>BCG</t>
  </si>
  <si>
    <t>bVPO</t>
  </si>
  <si>
    <t>Penta</t>
  </si>
  <si>
    <t>PCV-13</t>
  </si>
  <si>
    <t>Rota</t>
  </si>
  <si>
    <t>VPI</t>
  </si>
  <si>
    <t>VAA</t>
  </si>
  <si>
    <t>RR</t>
  </si>
  <si>
    <t>TD</t>
  </si>
  <si>
    <t>Total</t>
  </si>
  <si>
    <t>Stock Sufficiency</t>
  </si>
  <si>
    <t>Financial Sufficiency</t>
  </si>
  <si>
    <t>Forecasted Expenditure ($)</t>
  </si>
  <si>
    <t>Amount of Doses Ordered</t>
  </si>
  <si>
    <t>Budgeted Expenditure ($)</t>
  </si>
  <si>
    <t>Actual Expenditure ($)</t>
  </si>
  <si>
    <t>% Forecast Fulfillment</t>
  </si>
  <si>
    <t>% Order Fulfillment</t>
  </si>
  <si>
    <t>Procurement KPI Analysis (Use to identify whether large scale issues exist in national level procurement)</t>
  </si>
  <si>
    <t>Other</t>
  </si>
  <si>
    <t>Link each gap to root challenges &gt;&gt;</t>
  </si>
  <si>
    <t>Low allocation of state budget to health care sector</t>
  </si>
  <si>
    <t>No Budget advocacy</t>
  </si>
  <si>
    <t>Low information on EPI funds for regular monitoring</t>
  </si>
  <si>
    <t>Low synchronization between fund release and stock resupply</t>
  </si>
  <si>
    <t>High variations in agreed cost estimates</t>
  </si>
  <si>
    <t>Delay in processing transfer of funds to UNICEF</t>
  </si>
  <si>
    <t>Vaccines do not arrive on time</t>
  </si>
  <si>
    <t>No Vaccine Arrival reports shared with supplier/UNICEF</t>
  </si>
  <si>
    <t xml:space="preserve">UNICEF/Supplier does not have an accurate estimate of requirement
</t>
  </si>
  <si>
    <t>Archaic vaccine estimation processes</t>
  </si>
  <si>
    <t>Issue Identification Matrix (Use to map root causes for identified issues)</t>
  </si>
  <si>
    <t>Is there sufficient staff to carry out the process</t>
  </si>
  <si>
    <t>Is the staff sufficiently trained?</t>
  </si>
  <si>
    <t>Are staff roles clearly defined?</t>
  </si>
  <si>
    <t>Is there sufficient buy-in from all stakeholders?</t>
  </si>
  <si>
    <t>Is the process clearly defined?</t>
  </si>
  <si>
    <t>Is there sufficient allocation of funds to carry out the process?</t>
  </si>
  <si>
    <t>Are enough funds disbursed to carry out the process?</t>
  </si>
  <si>
    <t>Are there delays in disbursement of funds?</t>
  </si>
  <si>
    <t>Partially</t>
  </si>
  <si>
    <t>Solution Tracker</t>
  </si>
  <si>
    <t>Resources to Identify Solutions</t>
  </si>
  <si>
    <t>Solution Identification (Use to refer to resources for identifying solutions for each gap as well as keeping track on implmentation)</t>
  </si>
  <si>
    <t>CHAI's Vaccine Procurement SFA Provides multiple solutions</t>
  </si>
  <si>
    <t>People (Lack of coordination between stakeholders)</t>
  </si>
  <si>
    <t>Finances (Absence of Vaccine Advocacy Information)</t>
  </si>
  <si>
    <t>Data Use (No Review of Past Procurement)</t>
  </si>
  <si>
    <t>Root Problems &gt;</t>
  </si>
  <si>
    <t>Potential Interventions</t>
  </si>
  <si>
    <t>Map Procurement Processes</t>
  </si>
  <si>
    <t>Improve data sharing between stakeholders</t>
  </si>
  <si>
    <t>Vaccine Advocacy</t>
  </si>
  <si>
    <t>Increase Market Intelligence</t>
  </si>
  <si>
    <t>Mapping Procurement Processes</t>
  </si>
  <si>
    <t>Process (Unclear Procurement Processes)</t>
  </si>
  <si>
    <t>Country pays higher cost than others in the same category</t>
  </si>
  <si>
    <t>Is there visibility on the entire process, including possible breakdowns in the process?</t>
  </si>
  <si>
    <t>Mismatch between the parameters used for forecasting in-country and Gavi estimates included in decision letters</t>
  </si>
  <si>
    <t>Are estimates for wastage rates reliable (ideally derived from a wastage study or actual wastage trends in-country)?</t>
  </si>
  <si>
    <t>Are target population estimates compared with alternative sources (i.e., civil registration, vital statistics systems, etc.)? Or is actual consumtion trend used?</t>
  </si>
  <si>
    <t xml:space="preserve">Fund mobilization and disbursement </t>
  </si>
  <si>
    <t>Shipments arrive in multiple batches that do not align with the utilization pattern in-country (without country engagement before making the decision to split shipments)</t>
  </si>
  <si>
    <t>Vaccine Procurement Diagnostic Toolkit</t>
  </si>
  <si>
    <t>HOW TO USE</t>
  </si>
  <si>
    <t>The toolkit is divided into 4 sections designed to assess effectiveness of the procurement function, identify problems and root causes, and design solutions:</t>
  </si>
  <si>
    <t>1. KPI Analysis</t>
  </si>
  <si>
    <t>2. Process Diagnostic</t>
  </si>
  <si>
    <t>Additional information</t>
  </si>
  <si>
    <t>3. Issue Identification Matrix</t>
  </si>
  <si>
    <t>4. Solution Identification</t>
  </si>
  <si>
    <t>This toolkit is designed to assist immunization professionals to assess, diagnose, and solve barriers to adequate procurement of vaccines</t>
  </si>
  <si>
    <t>At the start of the procurement planning process, do UNICEF SD and relevant suppliers have an idea of the country's stock needs for the current round of procurement?</t>
  </si>
  <si>
    <t>What is the difference in prices between what this country's government pays and what &lt;insert example&gt; pays?</t>
  </si>
  <si>
    <t>How do the prices that this country's government pays compare with prices other countries in the same region pay?</t>
  </si>
  <si>
    <t>What is the difference in prices over the last X years?</t>
  </si>
  <si>
    <t>Have prices remained constant over the last X years?</t>
  </si>
  <si>
    <t xml:space="preserve">1. What is the planned lead time for vaccines delivery?
2. What is the average lead time for each antigen? </t>
  </si>
  <si>
    <t xml:space="preserve">Are the proper documents sent from UNICEF and recieved by the government at least &lt;XX days: insert ideal number of days for this country&gt; in advance of vaccine arrival? </t>
  </si>
  <si>
    <t xml:space="preserve">Are vaccine and safe injection equipment needs accurately estimated using reliable estimates of target population and immunization coverage? </t>
  </si>
  <si>
    <t>Is there alignment between the parameters used in-country for forecasting and those used by Gavi for Gavi-procured vaccines?</t>
  </si>
  <si>
    <t xml:space="preserve">Are the cost estimates being used to forecast financial requirements accurate and confirmed by UNICEF SD? </t>
  </si>
  <si>
    <t>What percentage of the government budget is allocated to health?</t>
  </si>
  <si>
    <t>For each fiscal year &lt;specify timeframe&gt;, how much money was budgeted for the procurement of antigens and dry goods?</t>
  </si>
  <si>
    <t>Are EPI needs revised for the year based on the allocated budget?</t>
  </si>
  <si>
    <t>What are the steps included in the budget/ fund allocation process?</t>
  </si>
  <si>
    <t>From &lt;insert time range&gt;, how much funding has been mobilized per year for vaccine procurement?</t>
  </si>
  <si>
    <t>1. Based on the supply plan, what is the duration between the date the funds are supposed to be released and the date funds become available?</t>
  </si>
  <si>
    <t>What role does each stakeholder play? What are his/her key responsibilities? (Make note of the role UNICEF plays)</t>
  </si>
  <si>
    <t>How often in a FY does the EPI need to go through the approval process to secure allocations for vaccine procurement?</t>
  </si>
  <si>
    <t>Based on the supply plan, what is the duration between the date the funds are required and the date the funds become available?</t>
  </si>
  <si>
    <t>Are funding release periods synchronized/ harmonized with stock resupply periods?</t>
  </si>
  <si>
    <t>Are any subsequent changes in cost estimates by UNICEF SD communicated to the government?</t>
  </si>
  <si>
    <t>For each year &lt;specify timeframe&gt;, how much money was actually paid to the procurer (UNICEF SD) for the procurement of antigens and dry goods?</t>
  </si>
  <si>
    <t>From &lt;specify timeframe&gt;, were there any significant variations in the cost estimates agreed upon between the government and UNICEF that resulted in an increase in government funding responsibility or a credit back to the government?</t>
  </si>
  <si>
    <t>Do the quantities delivered match the amounts requested. If not, is the country engaged early enough before the decision to split shipments is made?</t>
  </si>
  <si>
    <t>Is there a formal process for timely communication of supply risks/ global shortages to countries, including options for mitigation of the impact on the country?</t>
  </si>
  <si>
    <t xml:space="preserve">What method does UNICEF use for shipment of vaccines and is this the most cost efficient for the country? 
</t>
  </si>
  <si>
    <t>Procurement Process Diagnostic (use to develop a better understanding of the processes and identify gaps)</t>
  </si>
  <si>
    <t>Data Use (Suboptimal data use for procurement decisions/ no review of past procurement)</t>
  </si>
  <si>
    <t>No budget advocacy</t>
  </si>
  <si>
    <t>Are approvals/ documentation cumbersome or invovle too many stakeholders?</t>
  </si>
  <si>
    <t>Are specific people responsible/ accountable for the process?</t>
  </si>
  <si>
    <t>UNICEF/ supplier does not have an accurate estimate of the country's long term needs</t>
  </si>
  <si>
    <t>The country does not have timely visibility into supply risks, ongoing shortages or mitigation options</t>
  </si>
  <si>
    <t>No vaccine arrival reports shared with supplier/ UNICEF</t>
  </si>
  <si>
    <t>Gaps identified (examples)</t>
  </si>
  <si>
    <t>Process (Unclear procurement processes)</t>
  </si>
  <si>
    <t>Finances (Absence of vaccine advocacy information)</t>
  </si>
  <si>
    <t>Next steps</t>
  </si>
  <si>
    <t>Solution identified</t>
  </si>
  <si>
    <t>Current status</t>
  </si>
  <si>
    <t>Primary contact</t>
  </si>
  <si>
    <t xml:space="preserve">Vaccines are shipped in batches/ quantities that do not match the desired shipment schedule </t>
  </si>
  <si>
    <t>Heat Mapt</t>
  </si>
  <si>
    <t>Insufficient</t>
  </si>
  <si>
    <t>Moderately Sufficient</t>
  </si>
  <si>
    <t>Sufficient</t>
  </si>
  <si>
    <t>Is market intelligence on forecasting available?</t>
  </si>
  <si>
    <t>Is data on past forecasting/ procurement reviewed regularly?</t>
  </si>
  <si>
    <t>Are the lessons from procurement reviews communicated in a timely manner to all relevant stakeholders?</t>
  </si>
  <si>
    <t>Are insights generated from past procurement reviews considered during forecasting and budgeting processes?</t>
  </si>
  <si>
    <t>Improve Data Sharing Between Stakeholders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</si>
  <si>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Stock Sufficiency measures whether the doses of an antigen being received in the country are sufficient in comparison to the forecasted and ordered doses.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</si>
  <si>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Financial Sufficiency measures whether the money being spent on vaccine procurement is sufficient in comparison to forecasted and budgeted amounts.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</si>
  <si>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Stock Sufficiency includes 3 variables - Amount of doses forecasted, ordered, and received - by each antigen.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</si>
  <si>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% Forecast Fulfillment = Amount of Doses Received / Amount of Doses Forecasted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</si>
  <si>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% Order Fulfilment = Amount of Doses Received / Amount of Doses Ordered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</si>
  <si>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Financial Sufficiency includes 3 variables - Forecasted Expenditure (Amount of money required to meet forecasts), Budgeted Expenditure (Amount of money budgeted for procurement), and Actual Expenditure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</si>
  <si>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% Forecast Fulfillment = Actual Expenditure / Forecasted Expenditure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</si>
  <si>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% Budget Fulfilment = Actual Expenditure / Budgeted Expenditure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</si>
  <si>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This analysis helps assess whether there is a broad problem in the existing procurement.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</si>
  <si>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Irregular stock sufficiency (too high or too low) could indicate failures in order quantity or unreliable forecasting.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</si>
  <si>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Irregular financial sufficiency could indicate problems in release of funds or low budget allocation towards vaccines.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</si>
  <si>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Looking at these indicators for each antigen can help identify whether problems exist for specific antigens or the procurement process.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</si>
  <si>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process diagnostic tab is designed to guide an in-depth review of procurement processes in the country to be able to identify gaps in performance.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</si>
  <si>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first four columns list different steps/functions within procurement that can be used to guide a deeper understanding of the procurement process.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</si>
  <si>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objective is to compare existing processes with ideal versions and identify gaps.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</si>
  <si>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Columns B to E present process clarification questions (segregated by procurement functions) that can be used to form an in-depth understanding of processes.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</si>
  <si>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Column F presents space to record how the current process works in comparison to the question.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</si>
  <si>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Column G presents space to add additional information beyond the question for the current process that can serve as crucial context to justify existing process.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</si>
  <si>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Based on comparisons of columns E to G, any gaps identified can be highlighted in column H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</si>
  <si>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Column H can simply reflect gaps in the binary (Yes/No) or include additional details on the exact nature of the Gaps identified.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</si>
  <si>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Gaps identified across all processes will be carried forward to the Issue Identification Matrix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</si>
  <si>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Issue Identification Matrix serves to map each Gap identified in process diagnostic to root causes that generally cause hindrances in procurement.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</si>
  <si>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Gaps will be carried forward from the previous tab and allocated to one of 4 inefficiencies - People, Process, Finances, and Data Use (Row 6)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</si>
  <si>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There is additional space provided to mark Gaps in 'other' categories.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</si>
  <si>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Each root cause contains specific questions that can help guide which one is applicable to each identified process gap (Row 7)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</si>
  <si>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Each gap can have multiple root causes - with the idea being to answer all questions and identify which root cause is more prominent.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</si>
  <si>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Carry forward each gap identified in the process diagnostic tab to the matrix in separate rows (Column D, Row 8 onwards)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</si>
  <si>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Grouping gaps by procurement functions/steps can help larger patterns in root causes (Columns B &amp; C)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</si>
  <si>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By default, gaps have been added as examples - these do not reflect expectations.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</si>
  <si>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For each row-item, mark all questions across inefficiencies as Yes/No/Partially (Columns E to S)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</si>
  <si>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Based on the marking, cells will turn red, yellow, or white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</si>
  <si>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Cell coloring for each gap can be used to prioritize the root causes that might be causing barriers.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</si>
  <si>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Though each gap can have multiple root causes, it is important to identify the core inefficiencies to be able to prioritize solutions better.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</si>
  <si>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Solution Identification Tab provides frameworks and resources to identify solutions to the root cause of each gap.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</si>
  <si>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first section of the tab provides a tracker where identified solutions can be notes and implementation can be tracked.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</si>
  <si>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second section provides a framework that provides general solutions to each of the 4 inefficiencies using CHAI's experience and case studies.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</si>
  <si>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Carry forward all identified gaps similar to the last tab.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</si>
  <si>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Based on the framework in the second section, mark identified solutions in column 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</si>
  <si>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Use column F to mark next steps in the implementation of the solution.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</si>
  <si>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Use columns G and H to mark the current status and Primary Contact who is accountable for the implementation, respectively.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</si>
  <si>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Use column I to create a prospective timeline for the implementation.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</si>
  <si>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'People' inefficiencies can be solved with a combination of creating process mapping and improving data sharing between stakeholders.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</si>
  <si>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'Process' inefficiencies can be solved with a combination of creating process mapping, improving data sharing, as well as improving vaccine advocacy.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</si>
  <si>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'Finance' inefficiencies can be solved with a combination of all the aforementioned solutions as well as increasing market intelligence.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</si>
  <si>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'Data Use' inefficiencies can be solved primarily with increasing market intelligence.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</si>
  <si>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All subsequent rows provide a deeper view into the 4 solutions along with case studies and examples from other countries.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</si>
  <si>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For an even deeper understanding, users can refer to the longer document linked in cell E24.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</si>
  <si>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Purpose</t>
    </r>
    <r>
      <rPr>
        <sz val="11"/>
        <color theme="1"/>
        <rFont val="Calibri"/>
        <family val="2"/>
        <scheme val="minor"/>
      </rPr>
      <t xml:space="preserve"> - The KPI Analysis tab is designed to assess whether the procurement function in a country is facing any barriers. This is done with the use of two indicators: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</si>
  <si>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 xml:space="preserve">How to Use </t>
    </r>
    <r>
      <rPr>
        <sz val="11"/>
        <color theme="1"/>
        <rFont val="Calibri"/>
        <family val="2"/>
        <scheme val="minor"/>
      </rPr>
      <t>- All uncolored tabs represent points of data entry, while colored tabs represent embedded formulas - it is ideal to enter data for multiple years to track progress of KPIs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</si>
  <si>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Insight Generation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</si>
  <si>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Purpose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</si>
  <si>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How to use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</si>
  <si>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How to Use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</si>
  <si>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Resources to Identify Solutions</t>
    </r>
    <r>
      <rPr>
        <sz val="11"/>
        <color theme="1"/>
        <rFont val="Calibri"/>
        <family val="2"/>
        <scheme val="minor"/>
      </rPr>
      <t xml:space="preserve"> - CHAI's experience in working on procurement problems has enabled it to identify 4 broad solutions to the 4 identified inefficiencies.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</si>
  <si>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Additional Insights</t>
    </r>
  </si>
  <si>
    <t>Note:</t>
  </si>
  <si>
    <t>NOTE: The existing numbers are examples and do not reflect real-world scenarios</t>
  </si>
  <si>
    <t>% Budget Fulfillment</t>
  </si>
  <si>
    <t>For greater insight into ideal Supply Planning, refer to UNICEF's FSP Toolbox</t>
  </si>
  <si>
    <t>Note: For a deepdive into solutions and case studies, refer to CHAI's Vaccine Procurement &amp; Data Use study (linked in blog)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</si>
</sst>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</font>
    <font>
      <b/>
      <i/>
      <sz val="10"/>
      <color theme="1"/>
      <name val="Calibri"/>
      <family val="2"/>
      <scheme val="minor"/>
    </font>
    <font>
      <i/>
      <sz val="10"/>
      <color theme="2" tint="-9.9978637043366805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rgb="FF073763"/>
      </right>
      <top style="dotted">
        <color rgb="FF073763"/>
      </top>
      <bottom style="dotted">
        <color rgb="FF073763"/>
      </bottom>
      <diagonal/>
    </border>
    <border>
      <left style="dotted">
        <color rgb="FF073763"/>
      </left>
      <right style="dotted">
        <color rgb="FF073763"/>
      </right>
      <top style="dotted">
        <color rgb="FF073763"/>
      </top>
      <bottom style="dotted">
        <color rgb="FF073763"/>
      </bottom>
      <diagonal/>
    </border>
    <border>
      <left style="dotted">
        <color rgb="FF073763"/>
      </left>
      <right style="dotted">
        <color rgb="FF073763"/>
      </right>
      <top/>
      <bottom style="dotted">
        <color rgb="FF07376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rgb="FF073763"/>
      </left>
      <right style="dotted">
        <color rgb="FF073763"/>
      </right>
      <top style="dotted">
        <color rgb="FF073763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rgb="FF073763"/>
      </left>
      <right style="dotted">
        <color rgb="FF073763"/>
      </right>
      <top style="thin">
        <color indexed="64"/>
      </top>
      <bottom style="dotted">
        <color rgb="FF0737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rgb="FF073763"/>
      </right>
      <top style="dotted">
        <color rgb="FF073763"/>
      </top>
      <bottom style="thin">
        <color indexed="64"/>
      </bottom>
      <diagonal/>
    </border>
    <border>
      <left/>
      <right style="dotted">
        <color rgb="FF073763"/>
      </right>
      <top/>
      <bottom style="dotted">
        <color rgb="FF073763"/>
      </bottom>
      <diagonal/>
    </border>
    <border>
      <left/>
      <right style="dotted">
        <color rgb="FF073763"/>
      </right>
      <top style="thin">
        <color indexed="64"/>
      </top>
      <bottom style="dotted">
        <color rgb="FF0737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rgb="FF073763"/>
      </top>
      <bottom style="thin">
        <color indexed="64"/>
      </bottom>
      <diagonal/>
    </border>
    <border>
      <left/>
      <right/>
      <top/>
      <bottom style="dotted">
        <color rgb="FF073763"/>
      </bottom>
      <diagonal/>
    </border>
    <border>
      <left/>
      <right/>
      <top style="thin">
        <color indexed="64"/>
      </top>
      <bottom style="dotted">
        <color rgb="FF0737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rgb="FF073763"/>
      </top>
      <bottom/>
      <diagonal/>
    </border>
    <border>
      <left style="thin">
        <color indexed="64"/>
      </left>
      <right/>
      <top/>
      <bottom style="dotted">
        <color rgb="FF073763"/>
      </bottom>
      <diagonal/>
    </border>
    <border>
      <left/>
      <right style="dotted">
        <color rgb="FF073763"/>
      </right>
      <top/>
      <bottom/>
      <diagonal/>
    </border>
    <border>
      <left style="dotted">
        <color rgb="FF073763"/>
      </left>
      <right style="dotted">
        <color rgb="FF073763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8">
    <xf numFmtId="0" fontId="0" fillId="0" borderId="0" xfId="0"/>
    <xf numFmtId="0" fontId="0" fillId="2" borderId="0" xfId="0" applyFill="1"/>
    <xf numFmtId="0" fontId="5" fillId="0" borderId="6" xfId="2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/>
    <xf numFmtId="0" fontId="3" fillId="0" borderId="9" xfId="0" applyFont="1" applyBorder="1"/>
    <xf numFmtId="0" fontId="3" fillId="0" borderId="17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5" fillId="0" borderId="5" xfId="2" applyFont="1" applyBorder="1" applyAlignment="1">
      <alignment vertical="top" wrapText="1"/>
    </xf>
    <xf numFmtId="0" fontId="0" fillId="4" borderId="0" xfId="0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2" fillId="0" borderId="32" xfId="2" applyFont="1" applyBorder="1" applyAlignment="1">
      <alignment vertical="center" wrapText="1"/>
    </xf>
    <xf numFmtId="0" fontId="12" fillId="0" borderId="33" xfId="2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2" fillId="0" borderId="34" xfId="2" applyFont="1" applyBorder="1" applyAlignment="1">
      <alignment vertical="center" wrapText="1"/>
    </xf>
    <xf numFmtId="0" fontId="12" fillId="0" borderId="0" xfId="2" applyFont="1" applyAlignment="1">
      <alignment vertical="center" wrapText="1"/>
    </xf>
    <xf numFmtId="0" fontId="3" fillId="0" borderId="49" xfId="0" applyFont="1" applyBorder="1"/>
    <xf numFmtId="0" fontId="15" fillId="5" borderId="0" xfId="0" applyFont="1" applyFill="1"/>
    <xf numFmtId="0" fontId="16" fillId="5" borderId="0" xfId="0" applyFont="1" applyFill="1" applyAlignment="1">
      <alignment vertical="center"/>
    </xf>
    <xf numFmtId="0" fontId="2" fillId="0" borderId="0" xfId="0" applyFont="1"/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quotePrefix="1"/>
    <xf numFmtId="0" fontId="12" fillId="0" borderId="47" xfId="2" applyFont="1" applyBorder="1" applyAlignment="1">
      <alignment vertical="top" wrapText="1"/>
    </xf>
    <xf numFmtId="0" fontId="12" fillId="0" borderId="6" xfId="2" applyFont="1" applyBorder="1" applyAlignment="1">
      <alignment vertical="top" wrapText="1"/>
    </xf>
    <xf numFmtId="0" fontId="5" fillId="0" borderId="23" xfId="2" applyFont="1" applyBorder="1" applyAlignment="1">
      <alignment vertical="top" wrapText="1"/>
    </xf>
    <xf numFmtId="0" fontId="5" fillId="0" borderId="11" xfId="2" applyFont="1" applyBorder="1" applyAlignment="1">
      <alignment vertical="top" wrapText="1"/>
    </xf>
    <xf numFmtId="0" fontId="5" fillId="0" borderId="24" xfId="2" applyFont="1" applyBorder="1" applyAlignment="1">
      <alignment vertical="top" wrapText="1"/>
    </xf>
    <xf numFmtId="0" fontId="5" fillId="0" borderId="7" xfId="2" applyFont="1" applyBorder="1" applyAlignment="1">
      <alignment vertical="top" wrapText="1"/>
    </xf>
    <xf numFmtId="0" fontId="5" fillId="0" borderId="25" xfId="2" applyFont="1" applyBorder="1" applyAlignment="1">
      <alignment vertical="top" wrapText="1"/>
    </xf>
    <xf numFmtId="0" fontId="5" fillId="0" borderId="13" xfId="2" applyFont="1" applyBorder="1" applyAlignment="1">
      <alignment vertical="top" wrapText="1"/>
    </xf>
    <xf numFmtId="0" fontId="12" fillId="0" borderId="11" xfId="2" applyFont="1" applyBorder="1" applyAlignment="1">
      <alignment vertical="top" wrapText="1"/>
    </xf>
    <xf numFmtId="0" fontId="18" fillId="0" borderId="48" xfId="2" applyFont="1" applyBorder="1" applyAlignment="1">
      <alignment vertical="top" wrapText="1"/>
    </xf>
    <xf numFmtId="0" fontId="12" fillId="0" borderId="13" xfId="2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1" fillId="0" borderId="29" xfId="0" applyFont="1" applyBorder="1" applyAlignment="1">
      <alignment horizontal="left" vertical="center" wrapText="1"/>
    </xf>
    <xf numFmtId="0" fontId="12" fillId="0" borderId="29" xfId="2" applyFont="1" applyBorder="1" applyAlignment="1">
      <alignment vertical="center" wrapText="1"/>
    </xf>
    <xf numFmtId="0" fontId="19" fillId="4" borderId="0" xfId="0" applyFont="1" applyFill="1"/>
    <xf numFmtId="0" fontId="3" fillId="4" borderId="0" xfId="0" applyFont="1" applyFill="1"/>
    <xf numFmtId="0" fontId="3" fillId="0" borderId="0" xfId="0" applyFont="1"/>
    <xf numFmtId="0" fontId="3" fillId="0" borderId="29" xfId="0" applyFont="1" applyBorder="1"/>
    <xf numFmtId="0" fontId="19" fillId="0" borderId="0" xfId="0" applyFont="1"/>
    <xf numFmtId="0" fontId="3" fillId="0" borderId="29" xfId="0" applyFont="1" applyBorder="1" applyAlignment="1">
      <alignment horizontal="center" vertical="center"/>
    </xf>
    <xf numFmtId="0" fontId="20" fillId="0" borderId="0" xfId="0" applyFont="1"/>
    <xf numFmtId="0" fontId="8" fillId="0" borderId="29" xfId="0" applyFont="1" applyBorder="1"/>
    <xf numFmtId="164" fontId="3" fillId="0" borderId="29" xfId="3" applyNumberFormat="1" applyFont="1" applyBorder="1"/>
    <xf numFmtId="9" fontId="3" fillId="0" borderId="29" xfId="5" applyFont="1" applyBorder="1"/>
    <xf numFmtId="164" fontId="8" fillId="0" borderId="29" xfId="0" applyNumberFormat="1" applyFont="1" applyBorder="1"/>
    <xf numFmtId="9" fontId="8" fillId="0" borderId="29" xfId="5" applyFont="1" applyBorder="1"/>
    <xf numFmtId="165" fontId="3" fillId="0" borderId="29" xfId="4" applyNumberFormat="1" applyFont="1" applyBorder="1"/>
    <xf numFmtId="165" fontId="8" fillId="0" borderId="29" xfId="4" applyNumberFormat="1" applyFont="1" applyBorder="1"/>
    <xf numFmtId="0" fontId="3" fillId="0" borderId="0" xfId="0" applyFont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3" fillId="0" borderId="0" xfId="0" applyFont="1"/>
    <xf numFmtId="9" fontId="3" fillId="0" borderId="0" xfId="5" applyFont="1" applyBorder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6" fillId="2" borderId="29" xfId="0" applyFont="1" applyFill="1" applyBorder="1" applyAlignment="1">
      <alignment horizontal="left" vertical="center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29" xfId="0" applyFont="1" applyBorder="1"/>
    <xf numFmtId="0" fontId="29" fillId="0" borderId="0" xfId="0" applyFont="1"/>
    <xf numFmtId="0" fontId="29" fillId="0" borderId="39" xfId="0" applyFont="1" applyBorder="1"/>
    <xf numFmtId="0" fontId="29" fillId="0" borderId="40" xfId="0" applyFont="1" applyBorder="1"/>
    <xf numFmtId="0" fontId="13" fillId="4" borderId="0" xfId="0" applyFont="1" applyFill="1"/>
    <xf numFmtId="0" fontId="30" fillId="2" borderId="0" xfId="0" applyFont="1" applyFill="1" applyAlignment="1">
      <alignment vertical="center"/>
    </xf>
    <xf numFmtId="0" fontId="22" fillId="2" borderId="0" xfId="0" applyFont="1" applyFill="1"/>
    <xf numFmtId="0" fontId="31" fillId="0" borderId="0" xfId="0" applyFont="1" applyAlignment="1">
      <alignment horizontal="left" vertical="center" indent="5"/>
    </xf>
    <xf numFmtId="0" fontId="33" fillId="0" borderId="0" xfId="0" applyFont="1" applyAlignment="1">
      <alignment horizontal="left" vertical="center" indent="10"/>
    </xf>
    <xf numFmtId="0" fontId="31" fillId="0" borderId="0" xfId="0" applyFont="1" applyAlignment="1">
      <alignment horizontal="left" vertical="center" indent="15"/>
    </xf>
    <xf numFmtId="0" fontId="0" fillId="0" borderId="0" xfId="0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right"/>
    </xf>
    <xf numFmtId="0" fontId="36" fillId="0" borderId="0" xfId="6" applyFont="1"/>
    <xf numFmtId="0" fontId="8" fillId="0" borderId="2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5" fillId="0" borderId="45" xfId="2" applyFont="1" applyBorder="1" applyAlignment="1">
      <alignment horizontal="left" vertical="top" wrapText="1"/>
    </xf>
    <xf numFmtId="0" fontId="5" fillId="0" borderId="15" xfId="2" applyFont="1" applyBorder="1" applyAlignment="1">
      <alignment horizontal="left" vertical="top" wrapText="1"/>
    </xf>
    <xf numFmtId="0" fontId="5" fillId="0" borderId="46" xfId="2" applyFont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7" fillId="3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4" borderId="35" xfId="0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/>
    </xf>
    <xf numFmtId="0" fontId="26" fillId="4" borderId="37" xfId="0" applyFont="1" applyFill="1" applyBorder="1" applyAlignment="1">
      <alignment horizontal="center"/>
    </xf>
    <xf numFmtId="0" fontId="26" fillId="4" borderId="38" xfId="0" applyFont="1" applyFill="1" applyBorder="1" applyAlignment="1">
      <alignment horizontal="center"/>
    </xf>
    <xf numFmtId="0" fontId="26" fillId="4" borderId="41" xfId="0" applyFont="1" applyFill="1" applyBorder="1" applyAlignment="1">
      <alignment horizontal="center"/>
    </xf>
    <xf numFmtId="0" fontId="28" fillId="2" borderId="36" xfId="0" applyFont="1" applyFill="1" applyBorder="1" applyAlignment="1">
      <alignment horizontal="center"/>
    </xf>
    <xf numFmtId="0" fontId="28" fillId="2" borderId="37" xfId="0" applyFont="1" applyFill="1" applyBorder="1" applyAlignment="1">
      <alignment horizontal="center"/>
    </xf>
    <xf numFmtId="0" fontId="28" fillId="2" borderId="35" xfId="0" applyFont="1" applyFill="1" applyBorder="1" applyAlignment="1">
      <alignment horizontal="center"/>
    </xf>
  </cellXfs>
  <cellStyles count="7">
    <cellStyle name="Comma" xfId="3" builtinId="3"/>
    <cellStyle name="Currency" xfId="4" builtinId="4"/>
    <cellStyle name="Hyperlink" xfId="6" builtinId="8"/>
    <cellStyle name="Normal" xfId="0" builtinId="0"/>
    <cellStyle name="Normal 2" xfId="1" xr:uid="{00000000-0005-0000-0000-000001000000}"/>
    <cellStyle name="Normal 3" xfId="2" xr:uid="{027C538B-3616-4F66-9EEB-507EF5E609D8}"/>
    <cellStyle name="Percent" xfId="5" builtinId="5"/>
  </cellStyles>
  <dxfs count="2">
    <dxf>
      <font>
        <color theme="0"/>
      </font>
      <fill>
        <patternFill>
          <bgColor rgb="FFC0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0</xdr:col>
      <xdr:colOff>781050</xdr:colOff>
      <xdr:row>0</xdr:row>
      <xdr:rowOff>465488</xdr:rowOff>
    </xdr:to>
    <xdr:pic>
      <xdr:nvPicPr>
        <xdr:cNvPr id="2" name="Picture 1" descr="Homepage - Clinton Health Access Initiative">
          <a:extLst>
            <a:ext uri="{FF2B5EF4-FFF2-40B4-BE49-F238E27FC236}">
              <a16:creationId xmlns:a16="http://schemas.microsoft.com/office/drawing/2014/main" id="{CD686A68-A11F-8541-161D-21F56A9FD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6"/>
          <a:ext cx="781050" cy="417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4</xdr:col>
      <xdr:colOff>1143880</xdr:colOff>
      <xdr:row>58</xdr:row>
      <xdr:rowOff>143506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3CF1EA-5E76-E1FB-861B-E77C78B92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0991850"/>
          <a:ext cx="6306430" cy="452500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4</xdr:col>
      <xdr:colOff>1124827</xdr:colOff>
      <xdr:row>62</xdr:row>
      <xdr:rowOff>142975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1F9B62-1DC6-2592-F2D3-1A7FEDF5C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5563850"/>
          <a:ext cx="6287377" cy="7144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4</xdr:col>
      <xdr:colOff>1172459</xdr:colOff>
      <xdr:row>70</xdr:row>
      <xdr:rowOff>38291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04F2C3-A372-78AD-91CC-E681AE2DC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16325850"/>
          <a:ext cx="6335009" cy="13717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7</xdr:col>
      <xdr:colOff>191716</xdr:colOff>
      <xdr:row>78</xdr:row>
      <xdr:rowOff>76397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73C875-23E9-4F50-3CF9-2922E1092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075" y="17849850"/>
          <a:ext cx="8716591" cy="1409897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35</xdr:row>
      <xdr:rowOff>0</xdr:rowOff>
    </xdr:from>
    <xdr:to>
      <xdr:col>11</xdr:col>
      <xdr:colOff>1229608</xdr:colOff>
      <xdr:row>67</xdr:row>
      <xdr:rowOff>96114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96506AB-4978-486A-AD9E-9F740086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72650" y="11249025"/>
          <a:ext cx="6325483" cy="619211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68</xdr:row>
      <xdr:rowOff>0</xdr:rowOff>
    </xdr:from>
    <xdr:to>
      <xdr:col>11</xdr:col>
      <xdr:colOff>1172450</xdr:colOff>
      <xdr:row>72</xdr:row>
      <xdr:rowOff>114422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B93B8B-85CC-4CF9-BFC0-53AA405E7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72650" y="17535525"/>
          <a:ext cx="6268325" cy="87642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72</xdr:row>
      <xdr:rowOff>95250</xdr:rowOff>
    </xdr:from>
    <xdr:to>
      <xdr:col>12</xdr:col>
      <xdr:colOff>10413</xdr:colOff>
      <xdr:row>83</xdr:row>
      <xdr:rowOff>47912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901402D-AF29-443F-8166-A4C8FCD5E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53600" y="18392775"/>
          <a:ext cx="6363588" cy="2057687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83</xdr:row>
      <xdr:rowOff>180975</xdr:rowOff>
    </xdr:from>
    <xdr:to>
      <xdr:col>11</xdr:col>
      <xdr:colOff>981923</xdr:colOff>
      <xdr:row>96</xdr:row>
      <xdr:rowOff>181321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259032D-2A51-4DDB-B910-8A23111F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772650" y="20583525"/>
          <a:ext cx="6077798" cy="2476846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35</xdr:row>
      <xdr:rowOff>0</xdr:rowOff>
    </xdr:from>
    <xdr:to>
      <xdr:col>21</xdr:col>
      <xdr:colOff>324741</xdr:colOff>
      <xdr:row>63</xdr:row>
      <xdr:rowOff>115060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B14C64F-E336-84DF-28CB-27440699D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373600" y="11249025"/>
          <a:ext cx="6382641" cy="544906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64</xdr:row>
      <xdr:rowOff>0</xdr:rowOff>
    </xdr:from>
    <xdr:to>
      <xdr:col>21</xdr:col>
      <xdr:colOff>267583</xdr:colOff>
      <xdr:row>74</xdr:row>
      <xdr:rowOff>47898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186D217-833C-BE6A-A078-A9EDC6FD1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373600" y="16773525"/>
          <a:ext cx="6325483" cy="1952898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35</xdr:row>
      <xdr:rowOff>0</xdr:rowOff>
    </xdr:from>
    <xdr:to>
      <xdr:col>34</xdr:col>
      <xdr:colOff>439062</xdr:colOff>
      <xdr:row>61</xdr:row>
      <xdr:rowOff>57849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206B15D-B424-4A66-9229-E572549AF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260300" y="11249025"/>
          <a:ext cx="6535062" cy="5010849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62</xdr:row>
      <xdr:rowOff>0</xdr:rowOff>
    </xdr:from>
    <xdr:to>
      <xdr:col>34</xdr:col>
      <xdr:colOff>448588</xdr:colOff>
      <xdr:row>69</xdr:row>
      <xdr:rowOff>133555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E7902AB-5929-A83D-5635-109D5FC9A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5260300" y="16392525"/>
          <a:ext cx="6544588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echnet-21.org/en/topics/supply-chain-and-logistics/immunization-forecasting-and-supply-planning-toolbo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zoomScale="80" zoomScaleNormal="80" workbookViewId="0">
      <selection activeCell="F14" sqref="F1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B174-9279-41B7-AED9-8992867183F5}">
  <dimension ref="A1:D85"/>
  <sheetViews>
    <sheetView showGridLines="0" tabSelected="1" workbookViewId="0">
      <selection activeCell="B1" sqref="B1"/>
    </sheetView>
  </sheetViews>
  <sheetFormatPr defaultRowHeight="15" x14ac:dyDescent="0.25"/>
  <cols>
    <col min="1" max="1" width="12.5703125" customWidth="1"/>
    <col min="2" max="2" width="3.42578125" customWidth="1"/>
  </cols>
  <sheetData>
    <row r="1" spans="1:2" s="29" customFormat="1" ht="39" customHeight="1" x14ac:dyDescent="0.25">
      <c r="B1" s="30" t="s">
        <v>142</v>
      </c>
    </row>
    <row r="2" spans="1:2" s="83" customFormat="1" ht="18.75" x14ac:dyDescent="0.25">
      <c r="A2" s="82" t="s">
        <v>150</v>
      </c>
    </row>
    <row r="4" spans="1:2" ht="23.25" x14ac:dyDescent="0.35">
      <c r="A4" s="32" t="s">
        <v>143</v>
      </c>
    </row>
    <row r="5" spans="1:2" x14ac:dyDescent="0.25">
      <c r="A5" t="s">
        <v>144</v>
      </c>
    </row>
    <row r="7" spans="1:2" s="17" customFormat="1" ht="18.75" x14ac:dyDescent="0.3">
      <c r="A7" s="81" t="s">
        <v>145</v>
      </c>
    </row>
    <row r="9" spans="1:2" x14ac:dyDescent="0.25">
      <c r="B9" s="84" t="s">
        <v>249</v>
      </c>
    </row>
    <row r="10" spans="1:2" x14ac:dyDescent="0.25">
      <c r="B10" s="85" t="s">
        <v>202</v>
      </c>
    </row>
    <row r="11" spans="1:2" x14ac:dyDescent="0.25">
      <c r="B11" s="85" t="s">
        <v>203</v>
      </c>
    </row>
    <row r="12" spans="1:2" x14ac:dyDescent="0.25">
      <c r="B12" s="84"/>
    </row>
    <row r="13" spans="1:2" x14ac:dyDescent="0.25">
      <c r="B13" s="84" t="s">
        <v>250</v>
      </c>
    </row>
    <row r="14" spans="1:2" x14ac:dyDescent="0.25">
      <c r="B14" s="85" t="s">
        <v>204</v>
      </c>
    </row>
    <row r="15" spans="1:2" x14ac:dyDescent="0.25">
      <c r="B15" s="86" t="s">
        <v>205</v>
      </c>
    </row>
    <row r="16" spans="1:2" x14ac:dyDescent="0.25">
      <c r="B16" s="86" t="s">
        <v>206</v>
      </c>
    </row>
    <row r="17" spans="1:3" x14ac:dyDescent="0.25">
      <c r="B17" s="85" t="s">
        <v>207</v>
      </c>
      <c r="C17" s="33"/>
    </row>
    <row r="18" spans="1:3" x14ac:dyDescent="0.25">
      <c r="B18" s="86" t="s">
        <v>208</v>
      </c>
      <c r="C18" s="33"/>
    </row>
    <row r="19" spans="1:3" x14ac:dyDescent="0.25">
      <c r="B19" s="86" t="s">
        <v>209</v>
      </c>
    </row>
    <row r="20" spans="1:3" x14ac:dyDescent="0.25">
      <c r="B20" s="87"/>
      <c r="C20" s="33"/>
    </row>
    <row r="21" spans="1:3" x14ac:dyDescent="0.25">
      <c r="B21" s="84" t="s">
        <v>251</v>
      </c>
      <c r="C21" s="33"/>
    </row>
    <row r="22" spans="1:3" x14ac:dyDescent="0.25">
      <c r="B22" s="85" t="s">
        <v>210</v>
      </c>
    </row>
    <row r="23" spans="1:3" x14ac:dyDescent="0.25">
      <c r="B23" s="85" t="s">
        <v>211</v>
      </c>
    </row>
    <row r="24" spans="1:3" x14ac:dyDescent="0.25">
      <c r="B24" s="85" t="s">
        <v>212</v>
      </c>
    </row>
    <row r="25" spans="1:3" x14ac:dyDescent="0.25">
      <c r="B25" s="85" t="s">
        <v>213</v>
      </c>
      <c r="C25" s="33"/>
    </row>
    <row r="26" spans="1:3" x14ac:dyDescent="0.25">
      <c r="C26" s="33"/>
    </row>
    <row r="27" spans="1:3" x14ac:dyDescent="0.25">
      <c r="C27" s="33"/>
    </row>
    <row r="29" spans="1:3" s="17" customFormat="1" ht="18.75" x14ac:dyDescent="0.3">
      <c r="A29" s="81" t="s">
        <v>146</v>
      </c>
    </row>
    <row r="30" spans="1:3" x14ac:dyDescent="0.25">
      <c r="B30" s="31"/>
    </row>
    <row r="31" spans="1:3" x14ac:dyDescent="0.25">
      <c r="B31" s="84" t="s">
        <v>252</v>
      </c>
    </row>
    <row r="32" spans="1:3" x14ac:dyDescent="0.25">
      <c r="B32" s="85" t="s">
        <v>214</v>
      </c>
    </row>
    <row r="33" spans="1:3" x14ac:dyDescent="0.25">
      <c r="B33" s="85" t="s">
        <v>215</v>
      </c>
    </row>
    <row r="34" spans="1:3" x14ac:dyDescent="0.25">
      <c r="B34" s="85" t="s">
        <v>216</v>
      </c>
    </row>
    <row r="35" spans="1:3" x14ac:dyDescent="0.25">
      <c r="B35" s="87"/>
      <c r="C35" s="33"/>
    </row>
    <row r="36" spans="1:3" x14ac:dyDescent="0.25">
      <c r="B36" s="84" t="s">
        <v>253</v>
      </c>
    </row>
    <row r="37" spans="1:3" x14ac:dyDescent="0.25">
      <c r="B37" s="85" t="s">
        <v>217</v>
      </c>
      <c r="C37" s="34"/>
    </row>
    <row r="38" spans="1:3" x14ac:dyDescent="0.25">
      <c r="B38" s="85" t="s">
        <v>218</v>
      </c>
    </row>
    <row r="39" spans="1:3" x14ac:dyDescent="0.25">
      <c r="B39" s="85" t="s">
        <v>219</v>
      </c>
    </row>
    <row r="40" spans="1:3" x14ac:dyDescent="0.25">
      <c r="B40" s="85" t="s">
        <v>220</v>
      </c>
    </row>
    <row r="41" spans="1:3" x14ac:dyDescent="0.25">
      <c r="B41" s="85" t="s">
        <v>221</v>
      </c>
    </row>
    <row r="42" spans="1:3" x14ac:dyDescent="0.25">
      <c r="B42" s="85" t="s">
        <v>222</v>
      </c>
    </row>
    <row r="44" spans="1:3" s="17" customFormat="1" ht="18.75" x14ac:dyDescent="0.3">
      <c r="A44" s="81" t="s">
        <v>148</v>
      </c>
    </row>
    <row r="45" spans="1:3" x14ac:dyDescent="0.25">
      <c r="B45" s="31"/>
    </row>
    <row r="46" spans="1:3" x14ac:dyDescent="0.25">
      <c r="B46" s="84" t="s">
        <v>252</v>
      </c>
    </row>
    <row r="47" spans="1:3" x14ac:dyDescent="0.25">
      <c r="B47" s="85" t="s">
        <v>223</v>
      </c>
    </row>
    <row r="48" spans="1:3" x14ac:dyDescent="0.25">
      <c r="B48" s="85" t="s">
        <v>224</v>
      </c>
    </row>
    <row r="49" spans="1:3" x14ac:dyDescent="0.25">
      <c r="B49" s="85" t="s">
        <v>225</v>
      </c>
    </row>
    <row r="50" spans="1:3" x14ac:dyDescent="0.25">
      <c r="B50" s="85" t="s">
        <v>226</v>
      </c>
      <c r="C50" s="33"/>
    </row>
    <row r="51" spans="1:3" x14ac:dyDescent="0.25">
      <c r="B51" s="85" t="s">
        <v>227</v>
      </c>
    </row>
    <row r="52" spans="1:3" x14ac:dyDescent="0.25">
      <c r="B52" s="87"/>
      <c r="C52" s="33"/>
    </row>
    <row r="53" spans="1:3" x14ac:dyDescent="0.25">
      <c r="B53" s="84" t="s">
        <v>254</v>
      </c>
    </row>
    <row r="54" spans="1:3" x14ac:dyDescent="0.25">
      <c r="B54" s="85" t="s">
        <v>228</v>
      </c>
    </row>
    <row r="55" spans="1:3" x14ac:dyDescent="0.25">
      <c r="B55" s="85" t="s">
        <v>229</v>
      </c>
    </row>
    <row r="56" spans="1:3" x14ac:dyDescent="0.25">
      <c r="B56" s="85" t="s">
        <v>230</v>
      </c>
      <c r="C56" s="33"/>
    </row>
    <row r="57" spans="1:3" x14ac:dyDescent="0.25">
      <c r="B57" s="85" t="s">
        <v>231</v>
      </c>
      <c r="C57" s="33"/>
    </row>
    <row r="58" spans="1:3" x14ac:dyDescent="0.25">
      <c r="B58" s="85" t="s">
        <v>232</v>
      </c>
    </row>
    <row r="59" spans="1:3" x14ac:dyDescent="0.25">
      <c r="B59" s="85" t="s">
        <v>233</v>
      </c>
      <c r="C59" s="33"/>
    </row>
    <row r="60" spans="1:3" x14ac:dyDescent="0.25">
      <c r="B60" s="85" t="s">
        <v>234</v>
      </c>
      <c r="C60" s="33"/>
    </row>
    <row r="61" spans="1:3" x14ac:dyDescent="0.25">
      <c r="C61" s="33"/>
    </row>
    <row r="63" spans="1:3" s="17" customFormat="1" ht="18.75" x14ac:dyDescent="0.3">
      <c r="A63" s="81" t="s">
        <v>149</v>
      </c>
    </row>
    <row r="64" spans="1:3" x14ac:dyDescent="0.25">
      <c r="B64" s="31"/>
    </row>
    <row r="65" spans="2:4" x14ac:dyDescent="0.25">
      <c r="B65" s="84" t="s">
        <v>252</v>
      </c>
    </row>
    <row r="66" spans="2:4" x14ac:dyDescent="0.25">
      <c r="B66" s="85" t="s">
        <v>235</v>
      </c>
    </row>
    <row r="67" spans="2:4" x14ac:dyDescent="0.25">
      <c r="B67" s="85" t="s">
        <v>236</v>
      </c>
    </row>
    <row r="68" spans="2:4" x14ac:dyDescent="0.25">
      <c r="B68" s="85" t="s">
        <v>237</v>
      </c>
    </row>
    <row r="69" spans="2:4" x14ac:dyDescent="0.25">
      <c r="B69" s="87"/>
    </row>
    <row r="70" spans="2:4" x14ac:dyDescent="0.25">
      <c r="B70" s="84" t="s">
        <v>253</v>
      </c>
    </row>
    <row r="71" spans="2:4" x14ac:dyDescent="0.25">
      <c r="B71" s="85" t="s">
        <v>238</v>
      </c>
      <c r="C71" s="33"/>
    </row>
    <row r="72" spans="2:4" x14ac:dyDescent="0.25">
      <c r="B72" s="85" t="s">
        <v>239</v>
      </c>
      <c r="C72" s="33"/>
    </row>
    <row r="73" spans="2:4" x14ac:dyDescent="0.25">
      <c r="B73" s="85" t="s">
        <v>240</v>
      </c>
      <c r="C73" s="33"/>
    </row>
    <row r="74" spans="2:4" x14ac:dyDescent="0.25">
      <c r="B74" s="85" t="s">
        <v>241</v>
      </c>
      <c r="C74" s="33"/>
    </row>
    <row r="75" spans="2:4" x14ac:dyDescent="0.25">
      <c r="B75" s="85" t="s">
        <v>242</v>
      </c>
    </row>
    <row r="76" spans="2:4" x14ac:dyDescent="0.25">
      <c r="B76" s="87"/>
      <c r="C76" s="34"/>
    </row>
    <row r="77" spans="2:4" x14ac:dyDescent="0.25">
      <c r="B77" s="84" t="s">
        <v>255</v>
      </c>
      <c r="C77" s="33"/>
      <c r="D77" s="35"/>
    </row>
    <row r="78" spans="2:4" x14ac:dyDescent="0.25">
      <c r="B78" s="85" t="s">
        <v>243</v>
      </c>
      <c r="C78" s="33"/>
      <c r="D78" s="35"/>
    </row>
    <row r="79" spans="2:4" x14ac:dyDescent="0.25">
      <c r="B79" s="85" t="s">
        <v>244</v>
      </c>
      <c r="C79" s="33"/>
      <c r="D79" s="35"/>
    </row>
    <row r="80" spans="2:4" x14ac:dyDescent="0.25">
      <c r="B80" s="85" t="s">
        <v>245</v>
      </c>
      <c r="C80" s="33"/>
      <c r="D80" s="35"/>
    </row>
    <row r="81" spans="2:3" x14ac:dyDescent="0.25">
      <c r="B81" s="85" t="s">
        <v>246</v>
      </c>
    </row>
    <row r="82" spans="2:3" x14ac:dyDescent="0.25">
      <c r="B82" s="87"/>
      <c r="C82" s="34"/>
    </row>
    <row r="83" spans="2:3" x14ac:dyDescent="0.25">
      <c r="B83" s="84" t="s">
        <v>256</v>
      </c>
      <c r="C83" s="33"/>
    </row>
    <row r="84" spans="2:3" x14ac:dyDescent="0.25">
      <c r="B84" s="85" t="s">
        <v>247</v>
      </c>
      <c r="C84" s="33"/>
    </row>
    <row r="85" spans="2:3" x14ac:dyDescent="0.25">
      <c r="B85" s="85" t="s">
        <v>248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8F7A-7454-4A8D-9930-AC36C19DDB10}">
  <dimension ref="A1:AJ179"/>
  <sheetViews>
    <sheetView showGridLines="0" zoomScaleNormal="100" workbookViewId="0">
      <selection activeCell="B49" sqref="B49"/>
    </sheetView>
  </sheetViews>
  <sheetFormatPr defaultRowHeight="15" x14ac:dyDescent="0.25"/>
  <cols>
    <col min="1" max="1" width="1.5703125" customWidth="1"/>
    <col min="2" max="2" width="1.28515625" customWidth="1"/>
    <col min="4" max="28" width="14.140625" customWidth="1"/>
  </cols>
  <sheetData>
    <row r="1" spans="1:36" s="1" customFormat="1" ht="33.950000000000003" customHeight="1" x14ac:dyDescent="0.25">
      <c r="A1" s="18" t="s">
        <v>142</v>
      </c>
    </row>
    <row r="2" spans="1:36" s="1" customFormat="1" x14ac:dyDescent="0.25">
      <c r="A2" s="19" t="s">
        <v>97</v>
      </c>
    </row>
    <row r="3" spans="1:36" x14ac:dyDescent="0.25">
      <c r="A3" s="88" t="s">
        <v>258</v>
      </c>
    </row>
    <row r="5" spans="1:36" s="17" customFormat="1" ht="14.45" customHeight="1" x14ac:dyDescent="0.25">
      <c r="A5" s="53"/>
      <c r="B5" s="52" t="s">
        <v>193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</row>
    <row r="7" spans="1:36" x14ac:dyDescent="0.25">
      <c r="C7" s="69" t="s">
        <v>194</v>
      </c>
      <c r="G7" s="72" t="s">
        <v>195</v>
      </c>
      <c r="L7" s="71" t="s">
        <v>196</v>
      </c>
    </row>
    <row r="8" spans="1:36" x14ac:dyDescent="0.25">
      <c r="C8" s="61">
        <v>0.1</v>
      </c>
      <c r="D8" s="61">
        <v>0.2</v>
      </c>
      <c r="E8" s="61">
        <v>0.3</v>
      </c>
      <c r="F8" s="61">
        <v>0.4</v>
      </c>
      <c r="G8" s="61">
        <v>0.5</v>
      </c>
      <c r="H8" s="61">
        <f>G8+10%</f>
        <v>0.6</v>
      </c>
      <c r="I8" s="61">
        <f t="shared" ref="I8:L8" si="0">H8+10%</f>
        <v>0.7</v>
      </c>
      <c r="J8" s="61">
        <f t="shared" si="0"/>
        <v>0.79999999999999993</v>
      </c>
      <c r="K8" s="61">
        <f t="shared" si="0"/>
        <v>0.89999999999999991</v>
      </c>
      <c r="L8" s="61">
        <f t="shared" si="0"/>
        <v>0.99999999999999989</v>
      </c>
    </row>
    <row r="9" spans="1:36" x14ac:dyDescent="0.25">
      <c r="C9" s="70"/>
      <c r="D9" s="70"/>
      <c r="E9" s="70"/>
      <c r="F9" s="70"/>
      <c r="G9" s="70"/>
      <c r="H9" s="70"/>
      <c r="I9" s="70"/>
      <c r="J9" s="70"/>
      <c r="K9" s="70"/>
      <c r="L9" s="70"/>
    </row>
    <row r="11" spans="1:36" s="17" customFormat="1" ht="14.45" customHeight="1" x14ac:dyDescent="0.25">
      <c r="A11" s="53"/>
      <c r="B11" s="52" t="s">
        <v>89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</row>
    <row r="12" spans="1:36" ht="14.45" customHeight="1" x14ac:dyDescent="0.25">
      <c r="A12" s="54"/>
      <c r="B12" s="56"/>
      <c r="C12" s="54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4"/>
      <c r="AD12" s="54"/>
      <c r="AE12" s="54"/>
      <c r="AF12" s="54"/>
      <c r="AG12" s="54"/>
      <c r="AH12" s="54"/>
      <c r="AI12" s="54"/>
      <c r="AJ12" s="54"/>
    </row>
    <row r="13" spans="1:36" x14ac:dyDescent="0.25">
      <c r="A13" s="54"/>
      <c r="B13" s="54"/>
      <c r="C13" s="54"/>
      <c r="D13" s="91" t="s">
        <v>74</v>
      </c>
      <c r="E13" s="91"/>
      <c r="F13" s="91"/>
      <c r="G13" s="91"/>
      <c r="H13" s="91"/>
      <c r="I13" s="91" t="s">
        <v>73</v>
      </c>
      <c r="J13" s="91"/>
      <c r="K13" s="91"/>
      <c r="L13" s="91"/>
      <c r="M13" s="91"/>
      <c r="N13" s="91" t="s">
        <v>75</v>
      </c>
      <c r="O13" s="91"/>
      <c r="P13" s="91"/>
      <c r="Q13" s="91"/>
      <c r="R13" s="91"/>
      <c r="S13" s="91" t="s">
        <v>76</v>
      </c>
      <c r="T13" s="91"/>
      <c r="U13" s="91"/>
      <c r="V13" s="91"/>
      <c r="W13" s="91"/>
      <c r="X13" s="91" t="s">
        <v>77</v>
      </c>
      <c r="Y13" s="91"/>
      <c r="Z13" s="91"/>
      <c r="AA13" s="91"/>
      <c r="AB13" s="91"/>
      <c r="AC13" s="54"/>
      <c r="AD13" s="54"/>
      <c r="AE13" s="54"/>
      <c r="AF13" s="54"/>
      <c r="AG13" s="54"/>
      <c r="AH13" s="54"/>
      <c r="AI13" s="54"/>
      <c r="AJ13" s="54"/>
    </row>
    <row r="14" spans="1:36" s="68" customFormat="1" ht="38.25" x14ac:dyDescent="0.25">
      <c r="A14" s="66"/>
      <c r="B14" s="66"/>
      <c r="C14" s="67" t="s">
        <v>78</v>
      </c>
      <c r="D14" s="67" t="s">
        <v>71</v>
      </c>
      <c r="E14" s="67" t="s">
        <v>92</v>
      </c>
      <c r="F14" s="67" t="s">
        <v>72</v>
      </c>
      <c r="G14" s="67" t="s">
        <v>95</v>
      </c>
      <c r="H14" s="67" t="s">
        <v>96</v>
      </c>
      <c r="I14" s="67" t="s">
        <v>71</v>
      </c>
      <c r="J14" s="67" t="s">
        <v>92</v>
      </c>
      <c r="K14" s="67" t="s">
        <v>72</v>
      </c>
      <c r="L14" s="67" t="s">
        <v>95</v>
      </c>
      <c r="M14" s="67" t="s">
        <v>96</v>
      </c>
      <c r="N14" s="67" t="s">
        <v>71</v>
      </c>
      <c r="O14" s="67" t="s">
        <v>92</v>
      </c>
      <c r="P14" s="67" t="s">
        <v>72</v>
      </c>
      <c r="Q14" s="67" t="s">
        <v>95</v>
      </c>
      <c r="R14" s="67" t="s">
        <v>96</v>
      </c>
      <c r="S14" s="67" t="s">
        <v>71</v>
      </c>
      <c r="T14" s="67" t="s">
        <v>92</v>
      </c>
      <c r="U14" s="67" t="s">
        <v>72</v>
      </c>
      <c r="V14" s="67" t="s">
        <v>95</v>
      </c>
      <c r="W14" s="67" t="s">
        <v>96</v>
      </c>
      <c r="X14" s="67" t="s">
        <v>71</v>
      </c>
      <c r="Y14" s="67" t="s">
        <v>92</v>
      </c>
      <c r="Z14" s="67" t="s">
        <v>72</v>
      </c>
      <c r="AA14" s="67" t="s">
        <v>95</v>
      </c>
      <c r="AB14" s="67" t="s">
        <v>96</v>
      </c>
      <c r="AC14" s="66"/>
      <c r="AD14" s="66"/>
      <c r="AE14" s="66"/>
      <c r="AF14" s="66"/>
      <c r="AG14" s="66"/>
      <c r="AH14" s="66"/>
      <c r="AI14" s="66"/>
      <c r="AJ14" s="66"/>
    </row>
    <row r="15" spans="1:36" x14ac:dyDescent="0.25">
      <c r="A15" s="54"/>
      <c r="B15" s="54"/>
      <c r="C15" s="55" t="s">
        <v>79</v>
      </c>
      <c r="D15" s="60">
        <v>404444</v>
      </c>
      <c r="E15" s="60">
        <v>46981</v>
      </c>
      <c r="F15" s="60">
        <v>27476</v>
      </c>
      <c r="G15" s="61">
        <f>F15/D15</f>
        <v>6.7935239489274157E-2</v>
      </c>
      <c r="H15" s="61">
        <f>F15/E15</f>
        <v>0.58483216619484468</v>
      </c>
      <c r="I15" s="60">
        <v>742445</v>
      </c>
      <c r="J15" s="60">
        <v>131644</v>
      </c>
      <c r="K15" s="60">
        <v>46256</v>
      </c>
      <c r="L15" s="61">
        <f>K15/I15</f>
        <v>6.2302258079723075E-2</v>
      </c>
      <c r="M15" s="61">
        <f>K15/J15</f>
        <v>0.35137188174166695</v>
      </c>
      <c r="N15" s="60">
        <v>111434</v>
      </c>
      <c r="O15" s="60">
        <v>33492</v>
      </c>
      <c r="P15" s="60">
        <v>20855</v>
      </c>
      <c r="Q15" s="61">
        <f>P15/N15</f>
        <v>0.1871511387906743</v>
      </c>
      <c r="R15" s="61">
        <f>P15/O15</f>
        <v>0.62268601457064376</v>
      </c>
      <c r="S15" s="60">
        <v>532638</v>
      </c>
      <c r="T15" s="60">
        <v>135231</v>
      </c>
      <c r="U15" s="60">
        <v>98814</v>
      </c>
      <c r="V15" s="61">
        <f>U15/S15</f>
        <v>0.18551811924796954</v>
      </c>
      <c r="W15" s="61">
        <f>U15/T15</f>
        <v>0.73070523770437257</v>
      </c>
      <c r="X15" s="60">
        <v>404378</v>
      </c>
      <c r="Y15" s="60">
        <v>178685</v>
      </c>
      <c r="Z15" s="60">
        <v>164902</v>
      </c>
      <c r="AA15" s="61">
        <f>Z15/X15</f>
        <v>0.40779171962866428</v>
      </c>
      <c r="AB15" s="61">
        <f>Z15/Y15</f>
        <v>0.92286425833170105</v>
      </c>
      <c r="AC15" s="54"/>
      <c r="AD15" s="54"/>
      <c r="AE15" s="54"/>
      <c r="AF15" s="54"/>
      <c r="AG15" s="54"/>
      <c r="AH15" s="54"/>
      <c r="AI15" s="54"/>
      <c r="AJ15" s="54"/>
    </row>
    <row r="16" spans="1:36" x14ac:dyDescent="0.25">
      <c r="A16" s="54"/>
      <c r="B16" s="54"/>
      <c r="C16" s="55" t="s">
        <v>80</v>
      </c>
      <c r="D16" s="60">
        <v>767402</v>
      </c>
      <c r="E16" s="60">
        <v>395391</v>
      </c>
      <c r="F16" s="60">
        <v>289766</v>
      </c>
      <c r="G16" s="61">
        <f t="shared" ref="G16:G23" si="1">F16/D16</f>
        <v>0.37759349076494458</v>
      </c>
      <c r="H16" s="61">
        <f t="shared" ref="H16:H23" si="2">F16/E16</f>
        <v>0.73285937211519736</v>
      </c>
      <c r="I16" s="60">
        <v>101212</v>
      </c>
      <c r="J16" s="60">
        <v>86156</v>
      </c>
      <c r="K16" s="60">
        <v>15317</v>
      </c>
      <c r="L16" s="61">
        <f t="shared" ref="L16:L24" si="3">K16/I16</f>
        <v>0.15133580998300597</v>
      </c>
      <c r="M16" s="61">
        <f t="shared" ref="M16:M23" si="4">K16/J16</f>
        <v>0.17778216258879243</v>
      </c>
      <c r="N16" s="60">
        <v>772655</v>
      </c>
      <c r="O16" s="60">
        <v>475945</v>
      </c>
      <c r="P16" s="60">
        <v>178547</v>
      </c>
      <c r="Q16" s="61">
        <f t="shared" ref="Q16:Q24" si="5">P16/N16</f>
        <v>0.23108243653376992</v>
      </c>
      <c r="R16" s="61">
        <f t="shared" ref="R16:R23" si="6">P16/O16</f>
        <v>0.37514208574520164</v>
      </c>
      <c r="S16" s="60">
        <v>377138</v>
      </c>
      <c r="T16" s="60">
        <v>22934</v>
      </c>
      <c r="U16" s="60">
        <v>11139</v>
      </c>
      <c r="V16" s="61">
        <f t="shared" ref="V16:V24" si="7">U16/S16</f>
        <v>2.9535607655553138E-2</v>
      </c>
      <c r="W16" s="61">
        <f t="shared" ref="W16:W23" si="8">U16/T16</f>
        <v>0.48569809017179733</v>
      </c>
      <c r="X16" s="60">
        <v>527774</v>
      </c>
      <c r="Y16" s="60">
        <v>244108</v>
      </c>
      <c r="Z16" s="60">
        <v>22148</v>
      </c>
      <c r="AA16" s="61">
        <f t="shared" ref="AA16:AA24" si="9">Z16/X16</f>
        <v>4.1964931959512973E-2</v>
      </c>
      <c r="AB16" s="61">
        <f t="shared" ref="AB16:AB23" si="10">Z16/Y16</f>
        <v>9.0730332475789405E-2</v>
      </c>
      <c r="AC16" s="54"/>
      <c r="AD16" s="54"/>
      <c r="AE16" s="54"/>
      <c r="AF16" s="54"/>
      <c r="AG16" s="54"/>
      <c r="AH16" s="54"/>
      <c r="AI16" s="54"/>
      <c r="AJ16" s="54"/>
    </row>
    <row r="17" spans="1:36" x14ac:dyDescent="0.25">
      <c r="A17" s="54"/>
      <c r="B17" s="54"/>
      <c r="C17" s="55" t="s">
        <v>81</v>
      </c>
      <c r="D17" s="60">
        <v>918408</v>
      </c>
      <c r="E17" s="60">
        <v>802169</v>
      </c>
      <c r="F17" s="60">
        <v>612030</v>
      </c>
      <c r="G17" s="61">
        <f t="shared" si="1"/>
        <v>0.66640316721979775</v>
      </c>
      <c r="H17" s="61">
        <f t="shared" si="2"/>
        <v>0.76296890056833411</v>
      </c>
      <c r="I17" s="60">
        <v>278783</v>
      </c>
      <c r="J17" s="60">
        <v>252803</v>
      </c>
      <c r="K17" s="60">
        <v>164847</v>
      </c>
      <c r="L17" s="61">
        <f t="shared" si="3"/>
        <v>0.59130936965309933</v>
      </c>
      <c r="M17" s="61">
        <f t="shared" si="4"/>
        <v>0.65207691364422105</v>
      </c>
      <c r="N17" s="60">
        <v>838900</v>
      </c>
      <c r="O17" s="60">
        <v>607756</v>
      </c>
      <c r="P17" s="60">
        <v>547304</v>
      </c>
      <c r="Q17" s="61">
        <f t="shared" si="5"/>
        <v>0.65240672308976044</v>
      </c>
      <c r="R17" s="61">
        <f t="shared" si="6"/>
        <v>0.9005324505229072</v>
      </c>
      <c r="S17" s="60">
        <v>83347</v>
      </c>
      <c r="T17" s="60">
        <v>78062</v>
      </c>
      <c r="U17" s="60">
        <v>51232</v>
      </c>
      <c r="V17" s="61">
        <f t="shared" si="7"/>
        <v>0.6146831919565191</v>
      </c>
      <c r="W17" s="61">
        <f t="shared" si="8"/>
        <v>0.65629883938407929</v>
      </c>
      <c r="X17" s="60">
        <v>305036</v>
      </c>
      <c r="Y17" s="60">
        <v>99346</v>
      </c>
      <c r="Z17" s="60">
        <v>43497</v>
      </c>
      <c r="AA17" s="61">
        <f t="shared" si="9"/>
        <v>0.14259628371733171</v>
      </c>
      <c r="AB17" s="61">
        <f t="shared" si="10"/>
        <v>0.43783343063636182</v>
      </c>
      <c r="AC17" s="54"/>
      <c r="AD17" s="54"/>
      <c r="AE17" s="54"/>
      <c r="AF17" s="54"/>
      <c r="AG17" s="54"/>
      <c r="AH17" s="54"/>
      <c r="AI17" s="54"/>
      <c r="AJ17" s="54"/>
    </row>
    <row r="18" spans="1:36" x14ac:dyDescent="0.25">
      <c r="A18" s="54"/>
      <c r="B18" s="54"/>
      <c r="C18" s="55" t="s">
        <v>82</v>
      </c>
      <c r="D18" s="60">
        <v>191530</v>
      </c>
      <c r="E18" s="60">
        <v>114390</v>
      </c>
      <c r="F18" s="60">
        <v>7076</v>
      </c>
      <c r="G18" s="61">
        <f t="shared" si="1"/>
        <v>3.6944603978489012E-2</v>
      </c>
      <c r="H18" s="61">
        <f t="shared" si="2"/>
        <v>6.185855406941166E-2</v>
      </c>
      <c r="I18" s="60">
        <v>705966</v>
      </c>
      <c r="J18" s="60">
        <v>384140</v>
      </c>
      <c r="K18" s="60">
        <v>355084</v>
      </c>
      <c r="L18" s="61">
        <f t="shared" si="3"/>
        <v>0.50297606400308226</v>
      </c>
      <c r="M18" s="61">
        <f t="shared" si="4"/>
        <v>0.92436091008486487</v>
      </c>
      <c r="N18" s="60">
        <v>467100</v>
      </c>
      <c r="O18" s="60">
        <v>377809</v>
      </c>
      <c r="P18" s="60">
        <v>52772</v>
      </c>
      <c r="Q18" s="61">
        <f t="shared" si="5"/>
        <v>0.1129779490473132</v>
      </c>
      <c r="R18" s="61">
        <f t="shared" si="6"/>
        <v>0.13967904417311391</v>
      </c>
      <c r="S18" s="60">
        <v>762603</v>
      </c>
      <c r="T18" s="60">
        <v>220137</v>
      </c>
      <c r="U18" s="60">
        <v>6684</v>
      </c>
      <c r="V18" s="61">
        <f t="shared" si="7"/>
        <v>8.7647176840374343E-3</v>
      </c>
      <c r="W18" s="61">
        <f t="shared" si="8"/>
        <v>3.036291036945175E-2</v>
      </c>
      <c r="X18" s="60">
        <v>373848</v>
      </c>
      <c r="Y18" s="60">
        <v>91301</v>
      </c>
      <c r="Z18" s="60">
        <v>37309</v>
      </c>
      <c r="AA18" s="61">
        <f t="shared" si="9"/>
        <v>9.9797243799619101E-2</v>
      </c>
      <c r="AB18" s="61">
        <f t="shared" si="10"/>
        <v>0.4086373643224061</v>
      </c>
      <c r="AC18" s="54"/>
      <c r="AD18" s="54"/>
      <c r="AE18" s="54"/>
      <c r="AF18" s="54"/>
      <c r="AG18" s="54"/>
      <c r="AH18" s="54"/>
      <c r="AI18" s="54"/>
      <c r="AJ18" s="54"/>
    </row>
    <row r="19" spans="1:36" x14ac:dyDescent="0.25">
      <c r="A19" s="54"/>
      <c r="B19" s="54"/>
      <c r="C19" s="55" t="s">
        <v>83</v>
      </c>
      <c r="D19" s="60">
        <v>878745</v>
      </c>
      <c r="E19" s="60">
        <v>658529</v>
      </c>
      <c r="F19" s="60">
        <v>89614</v>
      </c>
      <c r="G19" s="61">
        <f t="shared" si="1"/>
        <v>0.10197952762177878</v>
      </c>
      <c r="H19" s="61">
        <f t="shared" si="2"/>
        <v>0.13608208598254595</v>
      </c>
      <c r="I19" s="60">
        <v>949547</v>
      </c>
      <c r="J19" s="60">
        <v>390350</v>
      </c>
      <c r="K19" s="60">
        <v>70776</v>
      </c>
      <c r="L19" s="61">
        <f t="shared" si="3"/>
        <v>7.4536594818371285E-2</v>
      </c>
      <c r="M19" s="61">
        <f t="shared" si="4"/>
        <v>0.18131420520046113</v>
      </c>
      <c r="N19" s="60">
        <v>477745</v>
      </c>
      <c r="O19" s="60">
        <v>177502</v>
      </c>
      <c r="P19" s="60">
        <v>43364</v>
      </c>
      <c r="Q19" s="61">
        <f t="shared" si="5"/>
        <v>9.0768087578101286E-2</v>
      </c>
      <c r="R19" s="61">
        <f t="shared" si="6"/>
        <v>0.244301472659463</v>
      </c>
      <c r="S19" s="60">
        <v>152107</v>
      </c>
      <c r="T19" s="60">
        <v>58762</v>
      </c>
      <c r="U19" s="60">
        <v>27968</v>
      </c>
      <c r="V19" s="61">
        <f t="shared" si="7"/>
        <v>0.18387056479977909</v>
      </c>
      <c r="W19" s="61">
        <f t="shared" si="8"/>
        <v>0.47595384772472005</v>
      </c>
      <c r="X19" s="60">
        <v>826438</v>
      </c>
      <c r="Y19" s="60">
        <v>605257</v>
      </c>
      <c r="Z19" s="60">
        <v>82902</v>
      </c>
      <c r="AA19" s="61">
        <f t="shared" si="9"/>
        <v>0.1003124251304998</v>
      </c>
      <c r="AB19" s="61">
        <f t="shared" si="10"/>
        <v>0.13696991525913785</v>
      </c>
      <c r="AC19" s="54"/>
      <c r="AD19" s="54"/>
      <c r="AE19" s="54"/>
      <c r="AF19" s="54"/>
      <c r="AG19" s="54"/>
      <c r="AH19" s="54"/>
      <c r="AI19" s="54"/>
      <c r="AJ19" s="54"/>
    </row>
    <row r="20" spans="1:36" x14ac:dyDescent="0.25">
      <c r="A20" s="54"/>
      <c r="B20" s="54"/>
      <c r="C20" s="55" t="s">
        <v>84</v>
      </c>
      <c r="D20" s="60">
        <v>419828</v>
      </c>
      <c r="E20" s="60">
        <v>234264</v>
      </c>
      <c r="F20" s="60">
        <v>125754</v>
      </c>
      <c r="G20" s="61">
        <f t="shared" si="1"/>
        <v>0.29953695322846496</v>
      </c>
      <c r="H20" s="61">
        <f t="shared" si="2"/>
        <v>0.53680463067308681</v>
      </c>
      <c r="I20" s="60">
        <v>290186</v>
      </c>
      <c r="J20" s="60">
        <v>107899</v>
      </c>
      <c r="K20" s="60">
        <v>41015</v>
      </c>
      <c r="L20" s="61">
        <f t="shared" si="3"/>
        <v>0.14134038168622884</v>
      </c>
      <c r="M20" s="61">
        <f t="shared" si="4"/>
        <v>0.38012400485639347</v>
      </c>
      <c r="N20" s="60">
        <v>376772</v>
      </c>
      <c r="O20" s="60">
        <v>339410</v>
      </c>
      <c r="P20" s="60">
        <v>52976</v>
      </c>
      <c r="Q20" s="61">
        <f t="shared" si="5"/>
        <v>0.14060492817937639</v>
      </c>
      <c r="R20" s="61">
        <f t="shared" si="6"/>
        <v>0.15608261394773282</v>
      </c>
      <c r="S20" s="60">
        <v>755498</v>
      </c>
      <c r="T20" s="60">
        <v>440176</v>
      </c>
      <c r="U20" s="60">
        <v>329918</v>
      </c>
      <c r="V20" s="61">
        <f t="shared" si="7"/>
        <v>0.43668944193101766</v>
      </c>
      <c r="W20" s="61">
        <f t="shared" si="8"/>
        <v>0.74951383083130385</v>
      </c>
      <c r="X20" s="60">
        <v>701881</v>
      </c>
      <c r="Y20" s="60">
        <v>267200</v>
      </c>
      <c r="Z20" s="60">
        <v>22081</v>
      </c>
      <c r="AA20" s="61">
        <f t="shared" si="9"/>
        <v>3.1459748874809262E-2</v>
      </c>
      <c r="AB20" s="61">
        <f t="shared" si="10"/>
        <v>8.2638473053892214E-2</v>
      </c>
      <c r="AC20" s="54"/>
      <c r="AD20" s="54"/>
      <c r="AE20" s="54"/>
      <c r="AF20" s="54"/>
      <c r="AG20" s="54"/>
      <c r="AH20" s="54"/>
      <c r="AI20" s="54"/>
      <c r="AJ20" s="54"/>
    </row>
    <row r="21" spans="1:36" x14ac:dyDescent="0.25">
      <c r="A21" s="54"/>
      <c r="B21" s="54"/>
      <c r="C21" s="55" t="s">
        <v>85</v>
      </c>
      <c r="D21" s="60">
        <v>375011</v>
      </c>
      <c r="E21" s="60">
        <v>177551</v>
      </c>
      <c r="F21" s="60">
        <v>150890</v>
      </c>
      <c r="G21" s="61">
        <f t="shared" si="1"/>
        <v>0.40236153072843195</v>
      </c>
      <c r="H21" s="61">
        <f t="shared" si="2"/>
        <v>0.84984032756785377</v>
      </c>
      <c r="I21" s="60">
        <v>714682</v>
      </c>
      <c r="J21" s="60">
        <v>361948</v>
      </c>
      <c r="K21" s="60">
        <v>294771</v>
      </c>
      <c r="L21" s="61">
        <f t="shared" si="3"/>
        <v>0.41245057242242006</v>
      </c>
      <c r="M21" s="61">
        <f t="shared" si="4"/>
        <v>0.81440151623990187</v>
      </c>
      <c r="N21" s="60">
        <v>530284</v>
      </c>
      <c r="O21" s="60">
        <v>457074</v>
      </c>
      <c r="P21" s="60">
        <v>194157</v>
      </c>
      <c r="Q21" s="61">
        <f t="shared" si="5"/>
        <v>0.36613776768674899</v>
      </c>
      <c r="R21" s="61">
        <f t="shared" si="6"/>
        <v>0.42478242035206554</v>
      </c>
      <c r="S21" s="60">
        <v>800557</v>
      </c>
      <c r="T21" s="60">
        <v>553744</v>
      </c>
      <c r="U21" s="60">
        <v>138493</v>
      </c>
      <c r="V21" s="61">
        <f t="shared" si="7"/>
        <v>0.17299580167308512</v>
      </c>
      <c r="W21" s="61">
        <f t="shared" si="8"/>
        <v>0.25010293565257591</v>
      </c>
      <c r="X21" s="60">
        <v>938316</v>
      </c>
      <c r="Y21" s="60">
        <v>494573</v>
      </c>
      <c r="Z21" s="60">
        <v>161752</v>
      </c>
      <c r="AA21" s="61">
        <f t="shared" si="9"/>
        <v>0.17238542239501406</v>
      </c>
      <c r="AB21" s="61">
        <f t="shared" si="10"/>
        <v>0.32705384240546898</v>
      </c>
      <c r="AC21" s="54"/>
      <c r="AD21" s="54"/>
      <c r="AE21" s="54"/>
      <c r="AF21" s="54"/>
      <c r="AG21" s="54"/>
      <c r="AH21" s="54"/>
      <c r="AI21" s="54"/>
      <c r="AJ21" s="54"/>
    </row>
    <row r="22" spans="1:36" x14ac:dyDescent="0.25">
      <c r="A22" s="54"/>
      <c r="B22" s="54"/>
      <c r="C22" s="55" t="s">
        <v>86</v>
      </c>
      <c r="D22" s="60">
        <v>869910</v>
      </c>
      <c r="E22" s="60">
        <v>495258</v>
      </c>
      <c r="F22" s="60">
        <v>391745</v>
      </c>
      <c r="G22" s="61">
        <f t="shared" si="1"/>
        <v>0.45032819487073378</v>
      </c>
      <c r="H22" s="61">
        <f t="shared" si="2"/>
        <v>0.79099176590787024</v>
      </c>
      <c r="I22" s="60">
        <v>470677</v>
      </c>
      <c r="J22" s="60">
        <v>421324</v>
      </c>
      <c r="K22" s="60">
        <v>40347</v>
      </c>
      <c r="L22" s="61">
        <f t="shared" si="3"/>
        <v>8.5721205837548886E-2</v>
      </c>
      <c r="M22" s="61">
        <f t="shared" si="4"/>
        <v>9.5762406129249703E-2</v>
      </c>
      <c r="N22" s="60">
        <v>171271</v>
      </c>
      <c r="O22" s="60">
        <v>134862</v>
      </c>
      <c r="P22" s="60">
        <v>50924</v>
      </c>
      <c r="Q22" s="61">
        <f t="shared" si="5"/>
        <v>0.29732996245715854</v>
      </c>
      <c r="R22" s="61">
        <f t="shared" si="6"/>
        <v>0.37760080675060431</v>
      </c>
      <c r="S22" s="60">
        <v>881832</v>
      </c>
      <c r="T22" s="60">
        <v>855997</v>
      </c>
      <c r="U22" s="60">
        <v>125386</v>
      </c>
      <c r="V22" s="61">
        <f t="shared" si="7"/>
        <v>0.14218808117645992</v>
      </c>
      <c r="W22" s="61">
        <f t="shared" si="8"/>
        <v>0.14647948532529903</v>
      </c>
      <c r="X22" s="60">
        <v>749173</v>
      </c>
      <c r="Y22" s="60">
        <v>26095</v>
      </c>
      <c r="Z22" s="60">
        <v>14131</v>
      </c>
      <c r="AA22" s="61">
        <f t="shared" si="9"/>
        <v>1.886213197752722E-2</v>
      </c>
      <c r="AB22" s="61">
        <f t="shared" si="10"/>
        <v>0.54152136424602415</v>
      </c>
      <c r="AC22" s="54"/>
      <c r="AD22" s="54"/>
      <c r="AE22" s="54"/>
      <c r="AF22" s="54"/>
      <c r="AG22" s="54"/>
      <c r="AH22" s="54"/>
      <c r="AI22" s="54"/>
      <c r="AJ22" s="54"/>
    </row>
    <row r="23" spans="1:36" x14ac:dyDescent="0.25">
      <c r="A23" s="54"/>
      <c r="B23" s="54"/>
      <c r="C23" s="55" t="s">
        <v>87</v>
      </c>
      <c r="D23" s="60">
        <v>65546</v>
      </c>
      <c r="E23" s="60">
        <v>3338</v>
      </c>
      <c r="F23" s="60">
        <v>2231</v>
      </c>
      <c r="G23" s="61">
        <f t="shared" si="1"/>
        <v>3.403716473926708E-2</v>
      </c>
      <c r="H23" s="61">
        <f t="shared" si="2"/>
        <v>0.66836428999400843</v>
      </c>
      <c r="I23" s="60">
        <v>916418</v>
      </c>
      <c r="J23" s="60">
        <v>302843</v>
      </c>
      <c r="K23" s="60">
        <v>81445</v>
      </c>
      <c r="L23" s="61">
        <f t="shared" si="3"/>
        <v>8.8873199784377868E-2</v>
      </c>
      <c r="M23" s="61">
        <f t="shared" si="4"/>
        <v>0.26893472855572031</v>
      </c>
      <c r="N23" s="60">
        <v>997951</v>
      </c>
      <c r="O23" s="60">
        <v>447840</v>
      </c>
      <c r="P23" s="60">
        <v>236960</v>
      </c>
      <c r="Q23" s="61">
        <f t="shared" si="5"/>
        <v>0.23744652793574034</v>
      </c>
      <c r="R23" s="61">
        <f t="shared" si="6"/>
        <v>0.52911754197927829</v>
      </c>
      <c r="S23" s="60">
        <v>812366</v>
      </c>
      <c r="T23" s="60">
        <v>30119</v>
      </c>
      <c r="U23" s="60">
        <v>13227</v>
      </c>
      <c r="V23" s="61">
        <f t="shared" si="7"/>
        <v>1.6282069904451933E-2</v>
      </c>
      <c r="W23" s="61">
        <f t="shared" si="8"/>
        <v>0.43915800657392345</v>
      </c>
      <c r="X23" s="60">
        <v>197550</v>
      </c>
      <c r="Y23" s="60">
        <v>74615</v>
      </c>
      <c r="Z23" s="60">
        <v>60431</v>
      </c>
      <c r="AA23" s="61">
        <f t="shared" si="9"/>
        <v>0.30590230321437611</v>
      </c>
      <c r="AB23" s="61">
        <f t="shared" si="10"/>
        <v>0.8099041747637874</v>
      </c>
      <c r="AC23" s="54"/>
      <c r="AD23" s="54"/>
      <c r="AE23" s="54"/>
      <c r="AF23" s="54"/>
      <c r="AG23" s="54"/>
      <c r="AH23" s="54"/>
      <c r="AI23" s="54"/>
      <c r="AJ23" s="54"/>
    </row>
    <row r="24" spans="1:36" x14ac:dyDescent="0.25">
      <c r="A24" s="54"/>
      <c r="B24" s="54"/>
      <c r="C24" s="59" t="s">
        <v>88</v>
      </c>
      <c r="D24" s="62">
        <f>SUM(D15:D23)</f>
        <v>4890824</v>
      </c>
      <c r="E24" s="62">
        <f t="shared" ref="E24:F24" si="11">SUM(E15:E23)</f>
        <v>2927871</v>
      </c>
      <c r="F24" s="62">
        <f t="shared" si="11"/>
        <v>1696582</v>
      </c>
      <c r="G24" s="63">
        <f t="shared" ref="G24" si="12">F24/D24</f>
        <v>0.34689083066575283</v>
      </c>
      <c r="H24" s="63">
        <f>F24/E24</f>
        <v>0.57945927262505759</v>
      </c>
      <c r="I24" s="62">
        <f>SUM(I15:I23)</f>
        <v>5169916</v>
      </c>
      <c r="J24" s="62">
        <f t="shared" ref="J24" si="13">SUM(J15:J23)</f>
        <v>2439107</v>
      </c>
      <c r="K24" s="62">
        <f t="shared" ref="K24" si="14">SUM(K15:K23)</f>
        <v>1109858</v>
      </c>
      <c r="L24" s="63">
        <f t="shared" si="3"/>
        <v>0.21467621524218189</v>
      </c>
      <c r="M24" s="63">
        <f>K24/J24</f>
        <v>0.45502636825690712</v>
      </c>
      <c r="N24" s="62">
        <f>SUM(N15:N23)</f>
        <v>4744112</v>
      </c>
      <c r="O24" s="62">
        <f t="shared" ref="O24" si="15">SUM(O15:O23)</f>
        <v>3051690</v>
      </c>
      <c r="P24" s="62">
        <f t="shared" ref="P24" si="16">SUM(P15:P23)</f>
        <v>1377859</v>
      </c>
      <c r="Q24" s="63">
        <f t="shared" si="5"/>
        <v>0.29043559679872649</v>
      </c>
      <c r="R24" s="63">
        <f>P24/O24</f>
        <v>0.45150686996385608</v>
      </c>
      <c r="S24" s="62">
        <f>SUM(S15:S23)</f>
        <v>5158086</v>
      </c>
      <c r="T24" s="62">
        <f t="shared" ref="T24" si="17">SUM(T15:T23)</f>
        <v>2395162</v>
      </c>
      <c r="U24" s="62">
        <f t="shared" ref="U24" si="18">SUM(U15:U23)</f>
        <v>802861</v>
      </c>
      <c r="V24" s="63">
        <f t="shared" si="7"/>
        <v>0.15565095269834586</v>
      </c>
      <c r="W24" s="63">
        <f>U24/T24</f>
        <v>0.33520112627037335</v>
      </c>
      <c r="X24" s="62">
        <f>SUM(X15:X23)</f>
        <v>5024394</v>
      </c>
      <c r="Y24" s="62">
        <f t="shared" ref="Y24" si="19">SUM(Y15:Y23)</f>
        <v>2081180</v>
      </c>
      <c r="Z24" s="62">
        <f t="shared" ref="Z24" si="20">SUM(Z15:Z23)</f>
        <v>609153</v>
      </c>
      <c r="AA24" s="63">
        <f t="shared" si="9"/>
        <v>0.12123909868533399</v>
      </c>
      <c r="AB24" s="63">
        <f>Z24/Y24</f>
        <v>0.29269597055516583</v>
      </c>
      <c r="AC24" s="54"/>
      <c r="AD24" s="54"/>
      <c r="AE24" s="54"/>
      <c r="AF24" s="54"/>
      <c r="AG24" s="54"/>
      <c r="AH24" s="54"/>
      <c r="AI24" s="54"/>
      <c r="AJ24" s="54"/>
    </row>
    <row r="25" spans="1:36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</row>
    <row r="26" spans="1:36" s="17" customFormat="1" ht="14.45" customHeight="1" x14ac:dyDescent="0.25">
      <c r="A26" s="53"/>
      <c r="B26" s="52" t="s">
        <v>90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</row>
    <row r="27" spans="1:36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1:36" x14ac:dyDescent="0.25">
      <c r="A28" s="54"/>
      <c r="B28" s="54"/>
      <c r="C28" s="54"/>
      <c r="D28" s="91" t="s">
        <v>74</v>
      </c>
      <c r="E28" s="91"/>
      <c r="F28" s="91"/>
      <c r="G28" s="91"/>
      <c r="H28" s="91"/>
      <c r="I28" s="91" t="s">
        <v>73</v>
      </c>
      <c r="J28" s="91"/>
      <c r="K28" s="91"/>
      <c r="L28" s="91"/>
      <c r="M28" s="91"/>
      <c r="N28" s="91" t="s">
        <v>75</v>
      </c>
      <c r="O28" s="91"/>
      <c r="P28" s="91"/>
      <c r="Q28" s="91"/>
      <c r="R28" s="91"/>
      <c r="S28" s="91" t="s">
        <v>76</v>
      </c>
      <c r="T28" s="91"/>
      <c r="U28" s="91"/>
      <c r="V28" s="91"/>
      <c r="W28" s="91"/>
      <c r="X28" s="91" t="s">
        <v>77</v>
      </c>
      <c r="Y28" s="91"/>
      <c r="Z28" s="91"/>
      <c r="AA28" s="91"/>
      <c r="AB28" s="91"/>
      <c r="AC28" s="54"/>
      <c r="AD28" s="54"/>
      <c r="AE28" s="54"/>
      <c r="AF28" s="54"/>
      <c r="AG28" s="54"/>
      <c r="AH28" s="54"/>
      <c r="AI28" s="54"/>
      <c r="AJ28" s="54"/>
    </row>
    <row r="29" spans="1:36" s="68" customFormat="1" ht="25.5" x14ac:dyDescent="0.25">
      <c r="A29" s="66"/>
      <c r="B29" s="66"/>
      <c r="C29" s="67" t="s">
        <v>78</v>
      </c>
      <c r="D29" s="67" t="s">
        <v>91</v>
      </c>
      <c r="E29" s="67" t="s">
        <v>93</v>
      </c>
      <c r="F29" s="67" t="s">
        <v>94</v>
      </c>
      <c r="G29" s="67" t="s">
        <v>95</v>
      </c>
      <c r="H29" s="67" t="s">
        <v>259</v>
      </c>
      <c r="I29" s="67" t="s">
        <v>91</v>
      </c>
      <c r="J29" s="67" t="s">
        <v>93</v>
      </c>
      <c r="K29" s="67" t="s">
        <v>94</v>
      </c>
      <c r="L29" s="67" t="s">
        <v>95</v>
      </c>
      <c r="M29" s="67" t="s">
        <v>259</v>
      </c>
      <c r="N29" s="67" t="s">
        <v>91</v>
      </c>
      <c r="O29" s="67" t="s">
        <v>93</v>
      </c>
      <c r="P29" s="67" t="s">
        <v>94</v>
      </c>
      <c r="Q29" s="67" t="s">
        <v>95</v>
      </c>
      <c r="R29" s="67" t="s">
        <v>259</v>
      </c>
      <c r="S29" s="67" t="s">
        <v>91</v>
      </c>
      <c r="T29" s="67" t="s">
        <v>93</v>
      </c>
      <c r="U29" s="67" t="s">
        <v>94</v>
      </c>
      <c r="V29" s="67" t="s">
        <v>95</v>
      </c>
      <c r="W29" s="67" t="s">
        <v>259</v>
      </c>
      <c r="X29" s="67" t="s">
        <v>91</v>
      </c>
      <c r="Y29" s="67" t="s">
        <v>93</v>
      </c>
      <c r="Z29" s="67" t="s">
        <v>94</v>
      </c>
      <c r="AA29" s="67" t="s">
        <v>95</v>
      </c>
      <c r="AB29" s="67" t="s">
        <v>259</v>
      </c>
      <c r="AC29" s="66"/>
      <c r="AD29" s="66"/>
      <c r="AE29" s="66"/>
      <c r="AF29" s="66"/>
      <c r="AG29" s="66"/>
      <c r="AH29" s="66"/>
      <c r="AI29" s="66"/>
      <c r="AJ29" s="66"/>
    </row>
    <row r="30" spans="1:36" x14ac:dyDescent="0.25">
      <c r="A30" s="54"/>
      <c r="B30" s="54"/>
      <c r="C30" s="55" t="s">
        <v>79</v>
      </c>
      <c r="D30" s="64">
        <v>404444</v>
      </c>
      <c r="E30" s="64">
        <v>188140</v>
      </c>
      <c r="F30" s="64">
        <v>139344</v>
      </c>
      <c r="G30" s="61">
        <f>F30/D30</f>
        <v>0.34453224673873267</v>
      </c>
      <c r="H30" s="61">
        <f>F30/E30</f>
        <v>0.74063994897416818</v>
      </c>
      <c r="I30" s="64">
        <v>742445</v>
      </c>
      <c r="J30" s="64">
        <v>103691</v>
      </c>
      <c r="K30" s="64">
        <v>74315</v>
      </c>
      <c r="L30" s="61">
        <f>K30/I30</f>
        <v>0.10009495652876645</v>
      </c>
      <c r="M30" s="61">
        <f>K30/J30</f>
        <v>0.71669672392010875</v>
      </c>
      <c r="N30" s="64">
        <v>111434</v>
      </c>
      <c r="O30" s="64">
        <v>52910</v>
      </c>
      <c r="P30" s="64">
        <v>18293</v>
      </c>
      <c r="Q30" s="61">
        <f>P30/N30</f>
        <v>0.16415995118186549</v>
      </c>
      <c r="R30" s="61">
        <f>P30/O30</f>
        <v>0.34573804573804573</v>
      </c>
      <c r="S30" s="64">
        <v>532638</v>
      </c>
      <c r="T30" s="64">
        <v>23061</v>
      </c>
      <c r="U30" s="64">
        <v>20161</v>
      </c>
      <c r="V30" s="61">
        <f>U30/S30</f>
        <v>3.7851223532680729E-2</v>
      </c>
      <c r="W30" s="61">
        <f>U30/T30</f>
        <v>0.87424656346212215</v>
      </c>
      <c r="X30" s="64">
        <v>404378</v>
      </c>
      <c r="Y30" s="64">
        <v>365217</v>
      </c>
      <c r="Z30" s="64">
        <v>348618</v>
      </c>
      <c r="AA30" s="61">
        <f>Z30/X30</f>
        <v>0.86210921464570278</v>
      </c>
      <c r="AB30" s="61">
        <f>Z30/Y30</f>
        <v>0.95455030844675903</v>
      </c>
      <c r="AC30" s="54"/>
      <c r="AD30" s="54"/>
      <c r="AE30" s="54"/>
      <c r="AF30" s="54"/>
      <c r="AG30" s="54"/>
      <c r="AH30" s="54"/>
      <c r="AI30" s="54"/>
      <c r="AJ30" s="54"/>
    </row>
    <row r="31" spans="1:36" x14ac:dyDescent="0.25">
      <c r="A31" s="54"/>
      <c r="B31" s="54"/>
      <c r="C31" s="55" t="s">
        <v>80</v>
      </c>
      <c r="D31" s="64">
        <v>767402</v>
      </c>
      <c r="E31" s="64">
        <v>132381</v>
      </c>
      <c r="F31" s="64">
        <v>71878</v>
      </c>
      <c r="G31" s="61">
        <f t="shared" ref="G31:G39" si="21">F31/D31</f>
        <v>9.3664076976604185E-2</v>
      </c>
      <c r="H31" s="61">
        <f t="shared" ref="H31:H38" si="22">F31/E31</f>
        <v>0.54296311404204534</v>
      </c>
      <c r="I31" s="64">
        <v>101212</v>
      </c>
      <c r="J31" s="64">
        <v>73663</v>
      </c>
      <c r="K31" s="64">
        <v>27530</v>
      </c>
      <c r="L31" s="61">
        <f t="shared" ref="L31:L39" si="23">K31/I31</f>
        <v>0.2720033197644548</v>
      </c>
      <c r="M31" s="61">
        <f t="shared" ref="M31:M38" si="24">K31/J31</f>
        <v>0.37372900913620133</v>
      </c>
      <c r="N31" s="64">
        <v>772655</v>
      </c>
      <c r="O31" s="64">
        <v>499059</v>
      </c>
      <c r="P31" s="64">
        <v>177983</v>
      </c>
      <c r="Q31" s="61">
        <f t="shared" ref="Q31:Q39" si="25">P31/N31</f>
        <v>0.2303524859089762</v>
      </c>
      <c r="R31" s="61">
        <f t="shared" ref="R31:R38" si="26">P31/O31</f>
        <v>0.35663719119382681</v>
      </c>
      <c r="S31" s="64">
        <v>377138</v>
      </c>
      <c r="T31" s="64">
        <v>21166</v>
      </c>
      <c r="U31" s="64">
        <v>7641</v>
      </c>
      <c r="V31" s="61">
        <f t="shared" ref="V31:V39" si="27">U31/S31</f>
        <v>2.0260488203257165E-2</v>
      </c>
      <c r="W31" s="61">
        <f t="shared" ref="W31:W38" si="28">U31/T31</f>
        <v>0.36100349617310784</v>
      </c>
      <c r="X31" s="64">
        <v>527774</v>
      </c>
      <c r="Y31" s="64">
        <v>524952</v>
      </c>
      <c r="Z31" s="64">
        <v>197012</v>
      </c>
      <c r="AA31" s="61">
        <f t="shared" ref="AA31:AA39" si="29">Z31/X31</f>
        <v>0.37328856669710897</v>
      </c>
      <c r="AB31" s="61">
        <f t="shared" ref="AB31:AB38" si="30">Z31/Y31</f>
        <v>0.37529526509090355</v>
      </c>
      <c r="AC31" s="54"/>
      <c r="AD31" s="54"/>
      <c r="AE31" s="54"/>
      <c r="AF31" s="54"/>
      <c r="AG31" s="54"/>
      <c r="AH31" s="54"/>
      <c r="AI31" s="54"/>
      <c r="AJ31" s="54"/>
    </row>
    <row r="32" spans="1:36" x14ac:dyDescent="0.25">
      <c r="A32" s="54"/>
      <c r="B32" s="54"/>
      <c r="C32" s="55" t="s">
        <v>81</v>
      </c>
      <c r="D32" s="64">
        <v>918408</v>
      </c>
      <c r="E32" s="64">
        <v>206650</v>
      </c>
      <c r="F32" s="64">
        <v>85090</v>
      </c>
      <c r="G32" s="61">
        <f t="shared" si="21"/>
        <v>9.2649454273046397E-2</v>
      </c>
      <c r="H32" s="61">
        <f t="shared" si="22"/>
        <v>0.41175901282361482</v>
      </c>
      <c r="I32" s="64">
        <v>278783</v>
      </c>
      <c r="J32" s="64">
        <v>92141</v>
      </c>
      <c r="K32" s="64">
        <v>20360</v>
      </c>
      <c r="L32" s="61">
        <f t="shared" si="23"/>
        <v>7.3031712837583349E-2</v>
      </c>
      <c r="M32" s="61">
        <f t="shared" si="24"/>
        <v>0.22096569388220227</v>
      </c>
      <c r="N32" s="64">
        <v>838900</v>
      </c>
      <c r="O32" s="64">
        <v>38889</v>
      </c>
      <c r="P32" s="64">
        <v>6504</v>
      </c>
      <c r="Q32" s="61">
        <f t="shared" si="25"/>
        <v>7.7530098939086901E-3</v>
      </c>
      <c r="R32" s="61">
        <f t="shared" si="26"/>
        <v>0.16724523644218159</v>
      </c>
      <c r="S32" s="64">
        <v>83347</v>
      </c>
      <c r="T32" s="64">
        <v>39099</v>
      </c>
      <c r="U32" s="64">
        <v>17744</v>
      </c>
      <c r="V32" s="61">
        <f t="shared" si="27"/>
        <v>0.21289308553397243</v>
      </c>
      <c r="W32" s="61">
        <f t="shared" si="28"/>
        <v>0.45382234839765723</v>
      </c>
      <c r="X32" s="64">
        <v>305036</v>
      </c>
      <c r="Y32" s="64">
        <v>35371</v>
      </c>
      <c r="Z32" s="64">
        <v>30927</v>
      </c>
      <c r="AA32" s="61">
        <f t="shared" si="29"/>
        <v>0.10138803288792142</v>
      </c>
      <c r="AB32" s="61">
        <f t="shared" si="30"/>
        <v>0.8743603517005456</v>
      </c>
      <c r="AC32" s="54"/>
      <c r="AD32" s="54"/>
      <c r="AE32" s="54"/>
      <c r="AF32" s="54"/>
      <c r="AG32" s="54"/>
      <c r="AH32" s="54"/>
      <c r="AI32" s="54"/>
      <c r="AJ32" s="54"/>
    </row>
    <row r="33" spans="1:36" x14ac:dyDescent="0.25">
      <c r="A33" s="54"/>
      <c r="B33" s="54"/>
      <c r="C33" s="55" t="s">
        <v>82</v>
      </c>
      <c r="D33" s="64">
        <v>191530</v>
      </c>
      <c r="E33" s="64">
        <v>139378</v>
      </c>
      <c r="F33" s="64">
        <v>105683</v>
      </c>
      <c r="G33" s="61">
        <f t="shared" si="21"/>
        <v>0.55178301049443956</v>
      </c>
      <c r="H33" s="61">
        <f t="shared" si="22"/>
        <v>0.75824735611072047</v>
      </c>
      <c r="I33" s="64">
        <v>705966</v>
      </c>
      <c r="J33" s="64">
        <v>495081</v>
      </c>
      <c r="K33" s="64">
        <v>129826</v>
      </c>
      <c r="L33" s="61">
        <f t="shared" si="23"/>
        <v>0.18389837470926362</v>
      </c>
      <c r="M33" s="61">
        <f t="shared" si="24"/>
        <v>0.26223183681054213</v>
      </c>
      <c r="N33" s="64">
        <v>467100</v>
      </c>
      <c r="O33" s="64">
        <v>446936</v>
      </c>
      <c r="P33" s="64">
        <v>144198</v>
      </c>
      <c r="Q33" s="61">
        <f t="shared" si="25"/>
        <v>0.30870905587668596</v>
      </c>
      <c r="R33" s="61">
        <f t="shared" si="26"/>
        <v>0.32263679810979651</v>
      </c>
      <c r="S33" s="64">
        <v>762603</v>
      </c>
      <c r="T33" s="64">
        <v>709399</v>
      </c>
      <c r="U33" s="64">
        <v>10618</v>
      </c>
      <c r="V33" s="61">
        <f t="shared" si="27"/>
        <v>1.3923365106090588E-2</v>
      </c>
      <c r="W33" s="61">
        <f t="shared" si="28"/>
        <v>1.4967599334084203E-2</v>
      </c>
      <c r="X33" s="64">
        <v>373848</v>
      </c>
      <c r="Y33" s="64">
        <v>25762</v>
      </c>
      <c r="Z33" s="64">
        <v>1287</v>
      </c>
      <c r="AA33" s="61">
        <f t="shared" si="29"/>
        <v>3.4425755922192977E-3</v>
      </c>
      <c r="AB33" s="61">
        <f t="shared" si="30"/>
        <v>4.9957301451750639E-2</v>
      </c>
      <c r="AC33" s="54"/>
      <c r="AD33" s="54"/>
      <c r="AE33" s="54"/>
      <c r="AF33" s="54"/>
      <c r="AG33" s="54"/>
      <c r="AH33" s="54"/>
      <c r="AI33" s="54"/>
      <c r="AJ33" s="54"/>
    </row>
    <row r="34" spans="1:36" x14ac:dyDescent="0.25">
      <c r="A34" s="54"/>
      <c r="B34" s="54"/>
      <c r="C34" s="55" t="s">
        <v>83</v>
      </c>
      <c r="D34" s="64">
        <v>878745</v>
      </c>
      <c r="E34" s="64">
        <v>197163</v>
      </c>
      <c r="F34" s="64">
        <v>92717</v>
      </c>
      <c r="G34" s="61">
        <f t="shared" si="21"/>
        <v>0.10551069991863396</v>
      </c>
      <c r="H34" s="61">
        <f t="shared" si="22"/>
        <v>0.47025557533614321</v>
      </c>
      <c r="I34" s="64">
        <v>949547</v>
      </c>
      <c r="J34" s="64">
        <v>168304</v>
      </c>
      <c r="K34" s="64">
        <v>74548</v>
      </c>
      <c r="L34" s="61">
        <f t="shared" si="23"/>
        <v>7.8509015351530778E-2</v>
      </c>
      <c r="M34" s="61">
        <f t="shared" si="24"/>
        <v>0.44293659093069682</v>
      </c>
      <c r="N34" s="64">
        <v>477745</v>
      </c>
      <c r="O34" s="64">
        <v>89336</v>
      </c>
      <c r="P34" s="64">
        <v>28458</v>
      </c>
      <c r="Q34" s="61">
        <f t="shared" si="25"/>
        <v>5.9567342410700268E-2</v>
      </c>
      <c r="R34" s="61">
        <f t="shared" si="26"/>
        <v>0.31855019253156625</v>
      </c>
      <c r="S34" s="64">
        <v>152107</v>
      </c>
      <c r="T34" s="64">
        <v>117434</v>
      </c>
      <c r="U34" s="64">
        <v>64612</v>
      </c>
      <c r="V34" s="61">
        <f t="shared" si="27"/>
        <v>0.42477992465829972</v>
      </c>
      <c r="W34" s="61">
        <f t="shared" si="28"/>
        <v>0.55019840931927722</v>
      </c>
      <c r="X34" s="64">
        <v>826438</v>
      </c>
      <c r="Y34" s="64">
        <v>175059</v>
      </c>
      <c r="Z34" s="64">
        <v>22754</v>
      </c>
      <c r="AA34" s="61">
        <f t="shared" si="29"/>
        <v>2.7532615876811085E-2</v>
      </c>
      <c r="AB34" s="61">
        <f t="shared" si="30"/>
        <v>0.12997903563941299</v>
      </c>
      <c r="AC34" s="54"/>
      <c r="AD34" s="54"/>
      <c r="AE34" s="54"/>
      <c r="AF34" s="54"/>
      <c r="AG34" s="54"/>
      <c r="AH34" s="54"/>
      <c r="AI34" s="54"/>
      <c r="AJ34" s="54"/>
    </row>
    <row r="35" spans="1:36" x14ac:dyDescent="0.25">
      <c r="A35" s="54"/>
      <c r="B35" s="54"/>
      <c r="C35" s="55" t="s">
        <v>84</v>
      </c>
      <c r="D35" s="64">
        <v>419828</v>
      </c>
      <c r="E35" s="64">
        <v>294831</v>
      </c>
      <c r="F35" s="64">
        <v>154856</v>
      </c>
      <c r="G35" s="61">
        <f t="shared" si="21"/>
        <v>0.36885581714416382</v>
      </c>
      <c r="H35" s="61">
        <f t="shared" si="22"/>
        <v>0.52523649141372519</v>
      </c>
      <c r="I35" s="64">
        <v>290186</v>
      </c>
      <c r="J35" s="64">
        <v>156003</v>
      </c>
      <c r="K35" s="64">
        <v>117335</v>
      </c>
      <c r="L35" s="61">
        <f t="shared" si="23"/>
        <v>0.40434411032923712</v>
      </c>
      <c r="M35" s="61">
        <f t="shared" si="24"/>
        <v>0.75213297180182437</v>
      </c>
      <c r="N35" s="64">
        <v>376772</v>
      </c>
      <c r="O35" s="64">
        <v>207679</v>
      </c>
      <c r="P35" s="64">
        <v>173983</v>
      </c>
      <c r="Q35" s="61">
        <f t="shared" si="25"/>
        <v>0.4617726370324759</v>
      </c>
      <c r="R35" s="61">
        <f t="shared" si="26"/>
        <v>0.83774960395610532</v>
      </c>
      <c r="S35" s="64">
        <v>755498</v>
      </c>
      <c r="T35" s="64">
        <v>623939</v>
      </c>
      <c r="U35" s="64">
        <v>210563</v>
      </c>
      <c r="V35" s="61">
        <f t="shared" si="27"/>
        <v>0.27870755448723888</v>
      </c>
      <c r="W35" s="61">
        <f t="shared" si="28"/>
        <v>0.33747369534521804</v>
      </c>
      <c r="X35" s="64">
        <v>701881</v>
      </c>
      <c r="Y35" s="64">
        <v>156463</v>
      </c>
      <c r="Z35" s="64">
        <v>79964</v>
      </c>
      <c r="AA35" s="61">
        <f t="shared" si="29"/>
        <v>0.11392814451452597</v>
      </c>
      <c r="AB35" s="61">
        <f t="shared" si="30"/>
        <v>0.51107290541533779</v>
      </c>
      <c r="AC35" s="54"/>
      <c r="AD35" s="54"/>
      <c r="AE35" s="54"/>
      <c r="AF35" s="54"/>
      <c r="AG35" s="54"/>
      <c r="AH35" s="54"/>
      <c r="AI35" s="54"/>
      <c r="AJ35" s="54"/>
    </row>
    <row r="36" spans="1:36" x14ac:dyDescent="0.25">
      <c r="A36" s="54"/>
      <c r="B36" s="54"/>
      <c r="C36" s="55" t="s">
        <v>85</v>
      </c>
      <c r="D36" s="64">
        <v>375011</v>
      </c>
      <c r="E36" s="64">
        <v>23775</v>
      </c>
      <c r="F36" s="64">
        <v>3991</v>
      </c>
      <c r="G36" s="61">
        <f t="shared" si="21"/>
        <v>1.0642354490934933E-2</v>
      </c>
      <c r="H36" s="61">
        <f t="shared" si="22"/>
        <v>0.16786540483701368</v>
      </c>
      <c r="I36" s="64">
        <v>714682</v>
      </c>
      <c r="J36" s="64">
        <v>281992</v>
      </c>
      <c r="K36" s="64">
        <v>149524</v>
      </c>
      <c r="L36" s="61">
        <f t="shared" si="23"/>
        <v>0.20921752611651057</v>
      </c>
      <c r="M36" s="61">
        <f t="shared" si="24"/>
        <v>0.53024199268064343</v>
      </c>
      <c r="N36" s="64">
        <v>530284</v>
      </c>
      <c r="O36" s="64">
        <v>330344</v>
      </c>
      <c r="P36" s="64">
        <v>164366</v>
      </c>
      <c r="Q36" s="61">
        <f t="shared" si="25"/>
        <v>0.30995843736563805</v>
      </c>
      <c r="R36" s="61">
        <f t="shared" si="26"/>
        <v>0.49756011914852394</v>
      </c>
      <c r="S36" s="64">
        <v>800557</v>
      </c>
      <c r="T36" s="64">
        <v>49241</v>
      </c>
      <c r="U36" s="64">
        <v>500</v>
      </c>
      <c r="V36" s="61">
        <f t="shared" si="27"/>
        <v>6.2456514651673776E-4</v>
      </c>
      <c r="W36" s="61">
        <f t="shared" si="28"/>
        <v>1.0154139842813915E-2</v>
      </c>
      <c r="X36" s="64">
        <v>938316</v>
      </c>
      <c r="Y36" s="64">
        <v>111731</v>
      </c>
      <c r="Z36" s="64">
        <v>1191</v>
      </c>
      <c r="AA36" s="61">
        <f t="shared" si="29"/>
        <v>1.2692952054531735E-3</v>
      </c>
      <c r="AB36" s="61">
        <f t="shared" si="30"/>
        <v>1.065953047945512E-2</v>
      </c>
      <c r="AC36" s="54"/>
      <c r="AD36" s="54"/>
      <c r="AE36" s="54"/>
      <c r="AF36" s="54"/>
      <c r="AG36" s="54"/>
      <c r="AH36" s="54"/>
      <c r="AI36" s="54"/>
      <c r="AJ36" s="54"/>
    </row>
    <row r="37" spans="1:36" x14ac:dyDescent="0.25">
      <c r="A37" s="54"/>
      <c r="B37" s="54"/>
      <c r="C37" s="55" t="s">
        <v>86</v>
      </c>
      <c r="D37" s="64">
        <v>869910</v>
      </c>
      <c r="E37" s="64">
        <v>33401</v>
      </c>
      <c r="F37" s="64">
        <v>22652</v>
      </c>
      <c r="G37" s="61">
        <f t="shared" si="21"/>
        <v>2.6039475348024508E-2</v>
      </c>
      <c r="H37" s="61">
        <f t="shared" si="22"/>
        <v>0.67818328792551119</v>
      </c>
      <c r="I37" s="64">
        <v>470677</v>
      </c>
      <c r="J37" s="64">
        <v>79525</v>
      </c>
      <c r="K37" s="64">
        <v>16173</v>
      </c>
      <c r="L37" s="61">
        <f t="shared" si="23"/>
        <v>3.4361143629282928E-2</v>
      </c>
      <c r="M37" s="61">
        <f t="shared" si="24"/>
        <v>0.20337000943099653</v>
      </c>
      <c r="N37" s="64">
        <v>171271</v>
      </c>
      <c r="O37" s="64">
        <v>64457</v>
      </c>
      <c r="P37" s="64">
        <v>13227</v>
      </c>
      <c r="Q37" s="61">
        <f t="shared" si="25"/>
        <v>7.7228485849910378E-2</v>
      </c>
      <c r="R37" s="61">
        <f t="shared" si="26"/>
        <v>0.20520657182307586</v>
      </c>
      <c r="S37" s="64">
        <v>881832</v>
      </c>
      <c r="T37" s="64">
        <v>313435</v>
      </c>
      <c r="U37" s="64">
        <v>109863</v>
      </c>
      <c r="V37" s="61">
        <f t="shared" si="27"/>
        <v>0.12458495495740686</v>
      </c>
      <c r="W37" s="61">
        <f t="shared" si="28"/>
        <v>0.35051286550640481</v>
      </c>
      <c r="X37" s="64">
        <v>749173</v>
      </c>
      <c r="Y37" s="64">
        <v>410367</v>
      </c>
      <c r="Z37" s="64">
        <v>409175</v>
      </c>
      <c r="AA37" s="61">
        <f t="shared" si="29"/>
        <v>0.54616890891689907</v>
      </c>
      <c r="AB37" s="61">
        <f t="shared" si="30"/>
        <v>0.99709528300277561</v>
      </c>
      <c r="AC37" s="54"/>
      <c r="AD37" s="54"/>
      <c r="AE37" s="54"/>
      <c r="AF37" s="54"/>
      <c r="AG37" s="54"/>
      <c r="AH37" s="54"/>
      <c r="AI37" s="54"/>
      <c r="AJ37" s="54"/>
    </row>
    <row r="38" spans="1:36" x14ac:dyDescent="0.25">
      <c r="A38" s="54"/>
      <c r="B38" s="54"/>
      <c r="C38" s="55" t="s">
        <v>87</v>
      </c>
      <c r="D38" s="64">
        <v>65546</v>
      </c>
      <c r="E38" s="64">
        <v>39681</v>
      </c>
      <c r="F38" s="64">
        <v>26963</v>
      </c>
      <c r="G38" s="61">
        <f t="shared" si="21"/>
        <v>0.41135996094345956</v>
      </c>
      <c r="H38" s="61">
        <f t="shared" si="22"/>
        <v>0.67949396436581744</v>
      </c>
      <c r="I38" s="64">
        <v>916418</v>
      </c>
      <c r="J38" s="64">
        <v>791991</v>
      </c>
      <c r="K38" s="64">
        <v>479474</v>
      </c>
      <c r="L38" s="61">
        <f t="shared" si="23"/>
        <v>0.52320447655982316</v>
      </c>
      <c r="M38" s="61">
        <f t="shared" si="24"/>
        <v>0.60540334422992181</v>
      </c>
      <c r="N38" s="64">
        <v>997951</v>
      </c>
      <c r="O38" s="64">
        <v>548439</v>
      </c>
      <c r="P38" s="64">
        <v>487721</v>
      </c>
      <c r="Q38" s="61">
        <f t="shared" si="25"/>
        <v>0.48872239218158003</v>
      </c>
      <c r="R38" s="61">
        <f t="shared" si="26"/>
        <v>0.88928941960728536</v>
      </c>
      <c r="S38" s="64">
        <v>812366</v>
      </c>
      <c r="T38" s="64">
        <v>94981</v>
      </c>
      <c r="U38" s="64">
        <v>73631</v>
      </c>
      <c r="V38" s="61">
        <f t="shared" si="27"/>
        <v>9.0637717482021651E-2</v>
      </c>
      <c r="W38" s="61">
        <f t="shared" si="28"/>
        <v>0.77521820153504384</v>
      </c>
      <c r="X38" s="64">
        <v>197550</v>
      </c>
      <c r="Y38" s="64">
        <v>7008</v>
      </c>
      <c r="Z38" s="64">
        <v>3579</v>
      </c>
      <c r="AA38" s="61">
        <f t="shared" si="29"/>
        <v>1.8116932422171602E-2</v>
      </c>
      <c r="AB38" s="61">
        <f t="shared" si="30"/>
        <v>0.51070205479452058</v>
      </c>
      <c r="AC38" s="54"/>
      <c r="AD38" s="54"/>
      <c r="AE38" s="54"/>
      <c r="AF38" s="54"/>
      <c r="AG38" s="54"/>
      <c r="AH38" s="54"/>
      <c r="AI38" s="54"/>
      <c r="AJ38" s="54"/>
    </row>
    <row r="39" spans="1:36" x14ac:dyDescent="0.25">
      <c r="A39" s="54"/>
      <c r="B39" s="54"/>
      <c r="C39" s="59" t="s">
        <v>88</v>
      </c>
      <c r="D39" s="65">
        <f>SUM(D30:D38)</f>
        <v>4890824</v>
      </c>
      <c r="E39" s="65">
        <f t="shared" ref="E39" si="31">SUM(E30:E38)</f>
        <v>1255400</v>
      </c>
      <c r="F39" s="65">
        <f t="shared" ref="F39" si="32">SUM(F30:F38)</f>
        <v>703174</v>
      </c>
      <c r="G39" s="63">
        <f t="shared" si="21"/>
        <v>0.14377413703703099</v>
      </c>
      <c r="H39" s="63">
        <f>F39/E39</f>
        <v>0.56011948382985499</v>
      </c>
      <c r="I39" s="65">
        <f>SUM(I30:I38)</f>
        <v>5169916</v>
      </c>
      <c r="J39" s="65">
        <f t="shared" ref="J39" si="33">SUM(J30:J38)</f>
        <v>2242391</v>
      </c>
      <c r="K39" s="65">
        <f t="shared" ref="K39" si="34">SUM(K30:K38)</f>
        <v>1089085</v>
      </c>
      <c r="L39" s="63">
        <f t="shared" si="23"/>
        <v>0.21065816156394029</v>
      </c>
      <c r="M39" s="63">
        <f>K39/J39</f>
        <v>0.48568024042194247</v>
      </c>
      <c r="N39" s="65">
        <f>SUM(N30:N38)</f>
        <v>4744112</v>
      </c>
      <c r="O39" s="65">
        <f t="shared" ref="O39" si="35">SUM(O30:O38)</f>
        <v>2278049</v>
      </c>
      <c r="P39" s="65">
        <f t="shared" ref="P39" si="36">SUM(P30:P38)</f>
        <v>1214733</v>
      </c>
      <c r="Q39" s="63">
        <f t="shared" si="25"/>
        <v>0.25605065816321371</v>
      </c>
      <c r="R39" s="63">
        <f>P39/O39</f>
        <v>0.53323392078045728</v>
      </c>
      <c r="S39" s="65">
        <f>SUM(S30:S38)</f>
        <v>5158086</v>
      </c>
      <c r="T39" s="65">
        <f t="shared" ref="T39" si="37">SUM(T30:T38)</f>
        <v>1991755</v>
      </c>
      <c r="U39" s="65">
        <f t="shared" ref="U39" si="38">SUM(U30:U38)</f>
        <v>515333</v>
      </c>
      <c r="V39" s="63">
        <f t="shared" si="27"/>
        <v>9.9907795255837151E-2</v>
      </c>
      <c r="W39" s="63">
        <f>U39/T39</f>
        <v>0.25873312731736586</v>
      </c>
      <c r="X39" s="65">
        <f>SUM(X30:X38)</f>
        <v>5024394</v>
      </c>
      <c r="Y39" s="65">
        <f t="shared" ref="Y39" si="39">SUM(Y30:Y38)</f>
        <v>1811930</v>
      </c>
      <c r="Z39" s="65">
        <f t="shared" ref="Z39" si="40">SUM(Z30:Z38)</f>
        <v>1094507</v>
      </c>
      <c r="AA39" s="63">
        <f t="shared" si="29"/>
        <v>0.21783860899443794</v>
      </c>
      <c r="AB39" s="63">
        <f>Z39/Y39</f>
        <v>0.60405589619908051</v>
      </c>
      <c r="AC39" s="54"/>
      <c r="AD39" s="54"/>
      <c r="AE39" s="54"/>
      <c r="AF39" s="54"/>
      <c r="AG39" s="54"/>
      <c r="AH39" s="54"/>
      <c r="AI39" s="54"/>
      <c r="AJ39" s="54"/>
    </row>
    <row r="40" spans="1:36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</row>
    <row r="41" spans="1:36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</row>
    <row r="42" spans="1:36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</row>
    <row r="43" spans="1:36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</row>
    <row r="44" spans="1:36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</row>
    <row r="45" spans="1:36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</row>
    <row r="46" spans="1:36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</row>
    <row r="47" spans="1:36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</row>
    <row r="48" spans="1:36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</row>
    <row r="49" spans="1:36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</row>
    <row r="50" spans="1:36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</row>
    <row r="51" spans="1:36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</row>
    <row r="52" spans="1:36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</row>
    <row r="53" spans="1:36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</row>
    <row r="54" spans="1:36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</row>
    <row r="55" spans="1:36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</row>
    <row r="56" spans="1:36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</row>
    <row r="57" spans="1:36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</row>
    <row r="58" spans="1:36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</row>
    <row r="59" spans="1:36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</row>
    <row r="60" spans="1:36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</row>
    <row r="61" spans="1:36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</row>
    <row r="63" spans="1:36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</row>
    <row r="64" spans="1:36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36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</row>
    <row r="66" spans="1:36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</row>
    <row r="67" spans="1:36" x14ac:dyDescent="0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</row>
    <row r="68" spans="1:36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x14ac:dyDescent="0.2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</row>
    <row r="122" spans="1:36" x14ac:dyDescent="0.2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</row>
    <row r="123" spans="1:36" x14ac:dyDescent="0.25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</row>
    <row r="124" spans="1:36" x14ac:dyDescent="0.25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</row>
    <row r="125" spans="1:36" x14ac:dyDescent="0.2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</row>
    <row r="126" spans="1:36" x14ac:dyDescent="0.2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</row>
    <row r="127" spans="1:36" x14ac:dyDescent="0.2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</row>
    <row r="128" spans="1:36" x14ac:dyDescent="0.2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</row>
    <row r="129" spans="1:36" x14ac:dyDescent="0.25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</row>
    <row r="130" spans="1:36" x14ac:dyDescent="0.2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</row>
    <row r="131" spans="1:36" x14ac:dyDescent="0.2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</row>
    <row r="132" spans="1:36" x14ac:dyDescent="0.25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</row>
    <row r="133" spans="1:36" x14ac:dyDescent="0.25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</row>
    <row r="134" spans="1:36" x14ac:dyDescent="0.25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</row>
    <row r="135" spans="1:36" x14ac:dyDescent="0.25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</row>
    <row r="136" spans="1:36" x14ac:dyDescent="0.25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</row>
    <row r="137" spans="1:36" x14ac:dyDescent="0.25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</row>
    <row r="138" spans="1:36" x14ac:dyDescent="0.25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</row>
    <row r="139" spans="1:36" x14ac:dyDescent="0.25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</row>
    <row r="140" spans="1:36" x14ac:dyDescent="0.25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</row>
    <row r="141" spans="1:36" x14ac:dyDescent="0.25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</row>
    <row r="142" spans="1:36" x14ac:dyDescent="0.25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</row>
    <row r="143" spans="1:36" x14ac:dyDescent="0.25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</row>
    <row r="144" spans="1:36" x14ac:dyDescent="0.25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</row>
    <row r="145" spans="1:36" x14ac:dyDescent="0.25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</row>
    <row r="146" spans="1:36" x14ac:dyDescent="0.25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</row>
    <row r="147" spans="1:36" x14ac:dyDescent="0.25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</row>
    <row r="148" spans="1:36" x14ac:dyDescent="0.25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</row>
    <row r="149" spans="1:36" x14ac:dyDescent="0.25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</row>
    <row r="150" spans="1:36" x14ac:dyDescent="0.25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</row>
    <row r="151" spans="1:36" x14ac:dyDescent="0.25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</row>
    <row r="152" spans="1:36" x14ac:dyDescent="0.25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</row>
    <row r="153" spans="1:36" x14ac:dyDescent="0.2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</row>
    <row r="154" spans="1:36" x14ac:dyDescent="0.25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</row>
    <row r="155" spans="1:36" x14ac:dyDescent="0.2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</row>
    <row r="156" spans="1:36" x14ac:dyDescent="0.25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</row>
    <row r="157" spans="1:36" x14ac:dyDescent="0.25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</row>
    <row r="158" spans="1:36" x14ac:dyDescent="0.25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</row>
    <row r="159" spans="1:36" x14ac:dyDescent="0.25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</row>
    <row r="160" spans="1:36" x14ac:dyDescent="0.2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</row>
    <row r="161" spans="1:36" x14ac:dyDescent="0.25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</row>
    <row r="162" spans="1:36" x14ac:dyDescent="0.25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</row>
    <row r="163" spans="1:36" x14ac:dyDescent="0.25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</row>
    <row r="164" spans="1:36" x14ac:dyDescent="0.2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</row>
    <row r="165" spans="1:36" x14ac:dyDescent="0.25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</row>
    <row r="166" spans="1:36" x14ac:dyDescent="0.25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</row>
    <row r="167" spans="1:36" x14ac:dyDescent="0.2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</row>
    <row r="168" spans="1:36" x14ac:dyDescent="0.2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</row>
    <row r="169" spans="1:36" x14ac:dyDescent="0.2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</row>
    <row r="170" spans="1:36" x14ac:dyDescent="0.25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</row>
    <row r="171" spans="1:36" x14ac:dyDescent="0.2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</row>
    <row r="172" spans="1:36" x14ac:dyDescent="0.25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</row>
    <row r="173" spans="1:36" x14ac:dyDescent="0.25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</row>
    <row r="174" spans="1:36" x14ac:dyDescent="0.25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</row>
    <row r="175" spans="1:36" x14ac:dyDescent="0.25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</row>
    <row r="176" spans="1:36" x14ac:dyDescent="0.25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</row>
    <row r="177" spans="1:36" x14ac:dyDescent="0.25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</row>
    <row r="178" spans="1:36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</row>
    <row r="179" spans="1:36" x14ac:dyDescent="0.2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</row>
  </sheetData>
  <mergeCells count="10">
    <mergeCell ref="N13:R13"/>
    <mergeCell ref="S13:W13"/>
    <mergeCell ref="X13:AB13"/>
    <mergeCell ref="D28:H28"/>
    <mergeCell ref="I28:M28"/>
    <mergeCell ref="N28:R28"/>
    <mergeCell ref="S28:W28"/>
    <mergeCell ref="X28:AB28"/>
    <mergeCell ref="D13:H13"/>
    <mergeCell ref="I13:M13"/>
  </mergeCells>
  <conditionalFormatting sqref="C8:L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:H2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0:H3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:M2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0:M3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R2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0:R3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5:W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0:W3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5:AB2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0:AB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5BB9-6DD8-427E-811D-DF916E169688}">
  <dimension ref="A1:H64"/>
  <sheetViews>
    <sheetView showGridLines="0" zoomScaleNormal="100" workbookViewId="0">
      <pane ySplit="6" topLeftCell="A7" activePane="bottomLeft" state="frozen"/>
      <selection pane="bottomLeft" activeCell="B4" sqref="B4"/>
    </sheetView>
  </sheetViews>
  <sheetFormatPr defaultRowHeight="15" x14ac:dyDescent="0.25"/>
  <cols>
    <col min="1" max="1" width="3.28515625" customWidth="1"/>
    <col min="2" max="3" width="15.7109375" customWidth="1"/>
    <col min="4" max="4" width="41.140625" customWidth="1"/>
    <col min="5" max="5" width="54.42578125" customWidth="1"/>
    <col min="6" max="6" width="43" customWidth="1"/>
    <col min="7" max="8" width="49.85546875" customWidth="1"/>
  </cols>
  <sheetData>
    <row r="1" spans="1:8" s="1" customFormat="1" ht="33.950000000000003" customHeight="1" x14ac:dyDescent="0.25">
      <c r="A1" s="18" t="s">
        <v>142</v>
      </c>
    </row>
    <row r="2" spans="1:8" s="1" customFormat="1" x14ac:dyDescent="0.25">
      <c r="A2" s="19" t="s">
        <v>177</v>
      </c>
    </row>
    <row r="3" spans="1:8" x14ac:dyDescent="0.25">
      <c r="A3" s="20"/>
    </row>
    <row r="4" spans="1:8" ht="15.75" x14ac:dyDescent="0.25">
      <c r="A4" s="20"/>
      <c r="B4" s="89" t="s">
        <v>257</v>
      </c>
      <c r="C4" s="90" t="s">
        <v>260</v>
      </c>
    </row>
    <row r="5" spans="1:8" ht="14.45" customHeight="1" x14ac:dyDescent="0.25">
      <c r="B5" s="119" t="s">
        <v>1</v>
      </c>
      <c r="C5" s="92" t="s">
        <v>2</v>
      </c>
      <c r="D5" s="92" t="s">
        <v>60</v>
      </c>
      <c r="E5" s="92" t="s">
        <v>61</v>
      </c>
      <c r="F5" s="104" t="s">
        <v>65</v>
      </c>
      <c r="G5" s="104" t="s">
        <v>147</v>
      </c>
      <c r="H5" s="104" t="s">
        <v>70</v>
      </c>
    </row>
    <row r="6" spans="1:8" ht="12" customHeight="1" x14ac:dyDescent="0.25">
      <c r="B6" s="120"/>
      <c r="C6" s="93"/>
      <c r="D6" s="93"/>
      <c r="E6" s="93"/>
      <c r="F6" s="105"/>
      <c r="G6" s="105"/>
      <c r="H6" s="105"/>
    </row>
    <row r="7" spans="1:8" ht="27.95" customHeight="1" x14ac:dyDescent="0.25">
      <c r="B7" s="115" t="s">
        <v>0</v>
      </c>
      <c r="C7" s="116" t="s">
        <v>3</v>
      </c>
      <c r="D7" s="12" t="s">
        <v>62</v>
      </c>
      <c r="E7" s="6" t="s">
        <v>63</v>
      </c>
      <c r="F7" s="5"/>
      <c r="G7" s="5"/>
      <c r="H7" s="5"/>
    </row>
    <row r="8" spans="1:8" ht="39" customHeight="1" x14ac:dyDescent="0.25">
      <c r="B8" s="96"/>
      <c r="C8" s="117"/>
      <c r="D8" s="98" t="s">
        <v>10</v>
      </c>
      <c r="E8" s="3" t="s">
        <v>158</v>
      </c>
      <c r="F8" s="4"/>
      <c r="G8" s="4"/>
      <c r="H8" s="4"/>
    </row>
    <row r="9" spans="1:8" ht="27.95" customHeight="1" x14ac:dyDescent="0.25">
      <c r="B9" s="96"/>
      <c r="C9" s="117"/>
      <c r="D9" s="99"/>
      <c r="E9" s="3" t="s">
        <v>138</v>
      </c>
      <c r="F9" s="4"/>
      <c r="G9" s="4"/>
      <c r="H9" s="4"/>
    </row>
    <row r="10" spans="1:8" ht="27.95" customHeight="1" x14ac:dyDescent="0.25">
      <c r="B10" s="96"/>
      <c r="C10" s="117"/>
      <c r="D10" s="99"/>
      <c r="E10" s="3" t="s">
        <v>11</v>
      </c>
      <c r="F10" s="4"/>
      <c r="G10" s="4"/>
      <c r="H10" s="4"/>
    </row>
    <row r="11" spans="1:8" ht="42" customHeight="1" x14ac:dyDescent="0.25">
      <c r="B11" s="96"/>
      <c r="C11" s="117"/>
      <c r="D11" s="99"/>
      <c r="E11" s="3" t="s">
        <v>139</v>
      </c>
      <c r="F11" s="4"/>
      <c r="G11" s="4"/>
      <c r="H11" s="4"/>
    </row>
    <row r="12" spans="1:8" ht="27.95" customHeight="1" x14ac:dyDescent="0.25">
      <c r="B12" s="96"/>
      <c r="C12" s="117"/>
      <c r="D12" s="99"/>
      <c r="E12" s="3" t="s">
        <v>12</v>
      </c>
      <c r="F12" s="4"/>
      <c r="G12" s="4"/>
      <c r="H12" s="4"/>
    </row>
    <row r="13" spans="1:8" ht="27.95" customHeight="1" x14ac:dyDescent="0.25">
      <c r="B13" s="96"/>
      <c r="C13" s="117"/>
      <c r="D13" s="100"/>
      <c r="E13" s="3" t="s">
        <v>159</v>
      </c>
      <c r="F13" s="4"/>
      <c r="G13" s="4"/>
      <c r="H13" s="4"/>
    </row>
    <row r="14" spans="1:8" ht="27.95" customHeight="1" x14ac:dyDescent="0.25">
      <c r="B14" s="96"/>
      <c r="C14" s="117"/>
      <c r="D14" s="98" t="s">
        <v>13</v>
      </c>
      <c r="E14" s="3" t="s">
        <v>14</v>
      </c>
      <c r="F14" s="4"/>
      <c r="G14" s="4"/>
      <c r="H14" s="4"/>
    </row>
    <row r="15" spans="1:8" ht="27.95" customHeight="1" x14ac:dyDescent="0.25">
      <c r="B15" s="96"/>
      <c r="C15" s="117"/>
      <c r="D15" s="100"/>
      <c r="E15" s="3" t="s">
        <v>15</v>
      </c>
      <c r="F15" s="4"/>
      <c r="G15" s="4"/>
      <c r="H15" s="4"/>
    </row>
    <row r="16" spans="1:8" ht="27.95" customHeight="1" x14ac:dyDescent="0.25">
      <c r="B16" s="96"/>
      <c r="C16" s="117"/>
      <c r="D16" s="13" t="s">
        <v>64</v>
      </c>
      <c r="E16" s="3"/>
      <c r="F16" s="4"/>
      <c r="G16" s="4"/>
      <c r="H16" s="4"/>
    </row>
    <row r="17" spans="2:8" ht="39.950000000000003" customHeight="1" x14ac:dyDescent="0.25">
      <c r="B17" s="96"/>
      <c r="C17" s="118"/>
      <c r="D17" s="14" t="s">
        <v>160</v>
      </c>
      <c r="E17" s="7" t="s">
        <v>16</v>
      </c>
      <c r="F17" s="8"/>
      <c r="G17" s="8"/>
      <c r="H17" s="8"/>
    </row>
    <row r="18" spans="2:8" ht="27.95" customHeight="1" x14ac:dyDescent="0.25">
      <c r="B18" s="96"/>
      <c r="C18" s="116" t="s">
        <v>4</v>
      </c>
      <c r="D18" s="15" t="s">
        <v>161</v>
      </c>
      <c r="E18" s="9"/>
      <c r="F18" s="10"/>
      <c r="G18" s="10"/>
      <c r="H18" s="10"/>
    </row>
    <row r="19" spans="2:8" ht="27.95" customHeight="1" x14ac:dyDescent="0.25">
      <c r="B19" s="96"/>
      <c r="C19" s="117"/>
      <c r="D19" s="13" t="s">
        <v>17</v>
      </c>
      <c r="E19" s="3"/>
      <c r="F19" s="4"/>
      <c r="G19" s="4"/>
      <c r="H19" s="4"/>
    </row>
    <row r="20" spans="2:8" ht="42.95" customHeight="1" x14ac:dyDescent="0.25">
      <c r="B20" s="96"/>
      <c r="C20" s="117"/>
      <c r="D20" s="13" t="s">
        <v>18</v>
      </c>
      <c r="E20" s="3" t="s">
        <v>66</v>
      </c>
      <c r="F20" s="4"/>
      <c r="G20" s="4"/>
      <c r="H20" s="4"/>
    </row>
    <row r="21" spans="2:8" ht="41.1" customHeight="1" x14ac:dyDescent="0.25">
      <c r="B21" s="96"/>
      <c r="C21" s="117"/>
      <c r="D21" s="13" t="s">
        <v>162</v>
      </c>
      <c r="E21" s="3"/>
      <c r="F21" s="5"/>
      <c r="G21" s="5"/>
      <c r="H21" s="5"/>
    </row>
    <row r="22" spans="2:8" ht="27.95" customHeight="1" x14ac:dyDescent="0.25">
      <c r="B22" s="96"/>
      <c r="C22" s="117"/>
      <c r="D22" s="112" t="s">
        <v>164</v>
      </c>
      <c r="E22" s="2" t="s">
        <v>19</v>
      </c>
      <c r="F22" s="5"/>
      <c r="G22" s="5"/>
      <c r="H22" s="5"/>
    </row>
    <row r="23" spans="2:8" ht="27.95" customHeight="1" x14ac:dyDescent="0.25">
      <c r="B23" s="96"/>
      <c r="C23" s="117"/>
      <c r="D23" s="113"/>
      <c r="E23" s="2" t="s">
        <v>20</v>
      </c>
      <c r="F23" s="5"/>
      <c r="G23" s="5"/>
      <c r="H23" s="5"/>
    </row>
    <row r="24" spans="2:8" ht="27.95" customHeight="1" x14ac:dyDescent="0.25">
      <c r="B24" s="96"/>
      <c r="C24" s="117"/>
      <c r="D24" s="113"/>
      <c r="E24" s="2" t="s">
        <v>22</v>
      </c>
      <c r="F24" s="5"/>
      <c r="G24" s="5"/>
      <c r="H24" s="5"/>
    </row>
    <row r="25" spans="2:8" ht="27.95" customHeight="1" x14ac:dyDescent="0.25">
      <c r="B25" s="96"/>
      <c r="C25" s="117"/>
      <c r="D25" s="113"/>
      <c r="E25" s="2" t="s">
        <v>23</v>
      </c>
      <c r="F25" s="5"/>
      <c r="G25" s="5"/>
      <c r="H25" s="5"/>
    </row>
    <row r="26" spans="2:8" ht="27.95" customHeight="1" x14ac:dyDescent="0.25">
      <c r="B26" s="96"/>
      <c r="C26" s="117"/>
      <c r="D26" s="113"/>
      <c r="E26" s="2" t="s">
        <v>163</v>
      </c>
      <c r="F26" s="5"/>
      <c r="G26" s="5"/>
      <c r="H26" s="5"/>
    </row>
    <row r="27" spans="2:8" ht="41.45" customHeight="1" x14ac:dyDescent="0.25">
      <c r="B27" s="96"/>
      <c r="C27" s="117"/>
      <c r="D27" s="114"/>
      <c r="E27" s="2" t="s">
        <v>24</v>
      </c>
      <c r="F27" s="5"/>
      <c r="G27" s="5"/>
      <c r="H27" s="5"/>
    </row>
    <row r="28" spans="2:8" ht="27.95" customHeight="1" x14ac:dyDescent="0.25">
      <c r="B28" s="96"/>
      <c r="C28" s="117"/>
      <c r="D28" s="16" t="s">
        <v>25</v>
      </c>
      <c r="E28" s="2" t="s">
        <v>26</v>
      </c>
      <c r="F28" s="5"/>
      <c r="G28" s="5"/>
      <c r="H28" s="5"/>
    </row>
    <row r="29" spans="2:8" ht="27.95" customHeight="1" x14ac:dyDescent="0.25">
      <c r="B29" s="96"/>
      <c r="C29" s="117"/>
      <c r="D29" s="101" t="s">
        <v>28</v>
      </c>
      <c r="E29" s="2" t="s">
        <v>29</v>
      </c>
      <c r="F29" s="5"/>
      <c r="G29" s="5"/>
      <c r="H29" s="5"/>
    </row>
    <row r="30" spans="2:8" ht="27.95" customHeight="1" x14ac:dyDescent="0.25">
      <c r="B30" s="96"/>
      <c r="C30" s="117"/>
      <c r="D30" s="102"/>
      <c r="E30" s="3" t="s">
        <v>67</v>
      </c>
      <c r="F30" s="5"/>
      <c r="G30" s="5"/>
      <c r="H30" s="5"/>
    </row>
    <row r="31" spans="2:8" ht="27.95" customHeight="1" x14ac:dyDescent="0.25">
      <c r="B31" s="96"/>
      <c r="C31" s="117"/>
      <c r="D31" s="103"/>
      <c r="E31" s="47" t="s">
        <v>168</v>
      </c>
      <c r="F31" s="28"/>
      <c r="G31" s="28"/>
      <c r="H31" s="28"/>
    </row>
    <row r="32" spans="2:8" ht="29.1" customHeight="1" x14ac:dyDescent="0.25">
      <c r="B32" s="96"/>
      <c r="C32" s="118"/>
      <c r="D32" s="38" t="s">
        <v>30</v>
      </c>
      <c r="E32" s="39" t="s">
        <v>167</v>
      </c>
      <c r="F32" s="11"/>
      <c r="G32" s="11"/>
      <c r="H32" s="11"/>
    </row>
    <row r="33" spans="2:8" ht="27.95" customHeight="1" x14ac:dyDescent="0.25">
      <c r="B33" s="96"/>
      <c r="C33" s="94" t="s">
        <v>140</v>
      </c>
      <c r="D33" s="40" t="s">
        <v>31</v>
      </c>
      <c r="E33" s="41"/>
      <c r="F33" s="5"/>
      <c r="G33" s="5"/>
      <c r="H33" s="5"/>
    </row>
    <row r="34" spans="2:8" ht="27.95" customHeight="1" x14ac:dyDescent="0.25">
      <c r="B34" s="96"/>
      <c r="C34" s="94"/>
      <c r="D34" s="16" t="s">
        <v>32</v>
      </c>
      <c r="E34" s="2"/>
      <c r="F34" s="5"/>
      <c r="G34" s="5"/>
      <c r="H34" s="5"/>
    </row>
    <row r="35" spans="2:8" ht="27.95" customHeight="1" x14ac:dyDescent="0.25">
      <c r="B35" s="96"/>
      <c r="C35" s="94"/>
      <c r="D35" s="16" t="s">
        <v>33</v>
      </c>
      <c r="E35" s="2" t="s">
        <v>34</v>
      </c>
      <c r="F35" s="5"/>
      <c r="G35" s="5"/>
      <c r="H35" s="5"/>
    </row>
    <row r="36" spans="2:8" ht="57.95" customHeight="1" x14ac:dyDescent="0.25">
      <c r="B36" s="96"/>
      <c r="C36" s="94"/>
      <c r="D36" s="16" t="s">
        <v>165</v>
      </c>
      <c r="E36" s="37" t="s">
        <v>35</v>
      </c>
      <c r="F36" s="5"/>
      <c r="G36" s="5"/>
      <c r="H36" s="5"/>
    </row>
    <row r="37" spans="2:8" ht="45.6" customHeight="1" x14ac:dyDescent="0.25">
      <c r="B37" s="96"/>
      <c r="C37" s="94"/>
      <c r="D37" s="16" t="s">
        <v>36</v>
      </c>
      <c r="E37" s="37" t="s">
        <v>166</v>
      </c>
      <c r="F37" s="5"/>
      <c r="G37" s="5"/>
      <c r="H37" s="5"/>
    </row>
    <row r="38" spans="2:8" ht="27.95" customHeight="1" x14ac:dyDescent="0.25">
      <c r="B38" s="96"/>
      <c r="C38" s="94"/>
      <c r="D38" s="16" t="s">
        <v>37</v>
      </c>
      <c r="E38" s="2"/>
      <c r="F38" s="4"/>
      <c r="G38" s="4"/>
      <c r="H38" s="4"/>
    </row>
    <row r="39" spans="2:8" ht="27.95" customHeight="1" x14ac:dyDescent="0.25">
      <c r="B39" s="96"/>
      <c r="C39" s="94"/>
      <c r="D39" s="16" t="s">
        <v>38</v>
      </c>
      <c r="E39" s="2" t="s">
        <v>39</v>
      </c>
      <c r="F39" s="4"/>
      <c r="G39" s="4"/>
      <c r="H39" s="4"/>
    </row>
    <row r="40" spans="2:8" ht="27.95" customHeight="1" x14ac:dyDescent="0.25">
      <c r="B40" s="96"/>
      <c r="C40" s="94"/>
      <c r="D40" s="16" t="s">
        <v>40</v>
      </c>
      <c r="E40" s="2"/>
      <c r="F40" s="4"/>
      <c r="G40" s="4"/>
      <c r="H40" s="4"/>
    </row>
    <row r="41" spans="2:8" ht="27.95" customHeight="1" x14ac:dyDescent="0.25">
      <c r="B41" s="96"/>
      <c r="C41" s="94"/>
      <c r="D41" s="16" t="s">
        <v>41</v>
      </c>
      <c r="E41" s="2"/>
      <c r="F41" s="4"/>
      <c r="G41" s="4"/>
      <c r="H41" s="4"/>
    </row>
    <row r="42" spans="2:8" ht="27.95" customHeight="1" x14ac:dyDescent="0.25">
      <c r="B42" s="96"/>
      <c r="C42" s="94"/>
      <c r="D42" s="16" t="s">
        <v>42</v>
      </c>
      <c r="E42" s="2"/>
      <c r="F42" s="4"/>
      <c r="G42" s="4"/>
      <c r="H42" s="4"/>
    </row>
    <row r="43" spans="2:8" ht="27.95" customHeight="1" x14ac:dyDescent="0.25">
      <c r="B43" s="96"/>
      <c r="C43" s="94"/>
      <c r="D43" s="16" t="s">
        <v>43</v>
      </c>
      <c r="E43" s="2"/>
      <c r="F43" s="4"/>
      <c r="G43" s="4"/>
      <c r="H43" s="4"/>
    </row>
    <row r="44" spans="2:8" ht="27.95" customHeight="1" x14ac:dyDescent="0.25">
      <c r="B44" s="97"/>
      <c r="C44" s="95"/>
      <c r="D44" s="38" t="s">
        <v>170</v>
      </c>
      <c r="E44" s="44" t="s">
        <v>169</v>
      </c>
      <c r="F44" s="8"/>
      <c r="G44" s="8"/>
      <c r="H44" s="8"/>
    </row>
    <row r="45" spans="2:8" ht="27.95" customHeight="1" x14ac:dyDescent="0.25">
      <c r="B45" s="96" t="s">
        <v>5</v>
      </c>
      <c r="C45" s="94" t="s">
        <v>6</v>
      </c>
      <c r="D45" s="113" t="s">
        <v>44</v>
      </c>
      <c r="E45" s="41" t="s">
        <v>45</v>
      </c>
      <c r="F45" s="5"/>
      <c r="G45" s="5"/>
      <c r="H45" s="5"/>
    </row>
    <row r="46" spans="2:8" ht="27.95" customHeight="1" x14ac:dyDescent="0.25">
      <c r="B46" s="96"/>
      <c r="C46" s="94"/>
      <c r="D46" s="113"/>
      <c r="E46" s="2" t="s">
        <v>46</v>
      </c>
      <c r="F46" s="4"/>
      <c r="G46" s="4"/>
      <c r="H46" s="4"/>
    </row>
    <row r="47" spans="2:8" ht="27.95" customHeight="1" x14ac:dyDescent="0.25">
      <c r="B47" s="96"/>
      <c r="C47" s="94"/>
      <c r="D47" s="113"/>
      <c r="E47" s="2" t="s">
        <v>47</v>
      </c>
      <c r="F47" s="4"/>
      <c r="G47" s="4"/>
      <c r="H47" s="4"/>
    </row>
    <row r="48" spans="2:8" ht="27.95" customHeight="1" x14ac:dyDescent="0.25">
      <c r="B48" s="96"/>
      <c r="C48" s="94"/>
      <c r="D48" s="114"/>
      <c r="E48" s="2" t="s">
        <v>171</v>
      </c>
      <c r="F48" s="4"/>
      <c r="G48" s="4"/>
      <c r="H48" s="4"/>
    </row>
    <row r="49" spans="2:8" ht="40.5" customHeight="1" x14ac:dyDescent="0.25">
      <c r="B49" s="96"/>
      <c r="C49" s="94"/>
      <c r="D49" s="112" t="s">
        <v>48</v>
      </c>
      <c r="E49" s="2" t="s">
        <v>49</v>
      </c>
      <c r="F49" s="4"/>
      <c r="G49" s="4"/>
      <c r="H49" s="4"/>
    </row>
    <row r="50" spans="2:8" ht="27.95" customHeight="1" x14ac:dyDescent="0.25">
      <c r="B50" s="96"/>
      <c r="C50" s="94"/>
      <c r="D50" s="114"/>
      <c r="E50" s="37" t="s">
        <v>50</v>
      </c>
      <c r="F50" s="4"/>
      <c r="G50" s="4"/>
      <c r="H50" s="4"/>
    </row>
    <row r="51" spans="2:8" ht="27.95" customHeight="1" x14ac:dyDescent="0.25">
      <c r="B51" s="96"/>
      <c r="C51" s="94"/>
      <c r="D51" s="16" t="s">
        <v>51</v>
      </c>
      <c r="E51" s="37"/>
      <c r="F51" s="4"/>
      <c r="G51" s="4"/>
      <c r="H51" s="4"/>
    </row>
    <row r="52" spans="2:8" ht="43.5" customHeight="1" x14ac:dyDescent="0.25">
      <c r="B52" s="96"/>
      <c r="C52" s="94"/>
      <c r="D52" s="16" t="s">
        <v>172</v>
      </c>
      <c r="E52" s="37" t="s">
        <v>52</v>
      </c>
      <c r="F52" s="4"/>
      <c r="G52" s="4"/>
      <c r="H52" s="4"/>
    </row>
    <row r="53" spans="2:8" ht="65.45" customHeight="1" x14ac:dyDescent="0.25">
      <c r="B53" s="97"/>
      <c r="C53" s="95"/>
      <c r="D53" s="38" t="s">
        <v>173</v>
      </c>
      <c r="E53" s="44" t="s">
        <v>53</v>
      </c>
      <c r="F53" s="8"/>
      <c r="G53" s="8"/>
      <c r="H53" s="8"/>
    </row>
    <row r="54" spans="2:8" ht="43.5" customHeight="1" x14ac:dyDescent="0.25">
      <c r="B54" s="122" t="s">
        <v>7</v>
      </c>
      <c r="C54" s="121" t="s">
        <v>8</v>
      </c>
      <c r="D54" s="42" t="s">
        <v>54</v>
      </c>
      <c r="E54" s="43"/>
      <c r="F54" s="10"/>
      <c r="G54" s="10"/>
      <c r="H54" s="10"/>
    </row>
    <row r="55" spans="2:8" ht="27.95" customHeight="1" x14ac:dyDescent="0.25">
      <c r="B55" s="123"/>
      <c r="C55" s="94"/>
      <c r="D55" s="16" t="s">
        <v>55</v>
      </c>
      <c r="E55" s="2"/>
      <c r="F55" s="4"/>
      <c r="G55" s="4"/>
      <c r="H55" s="4"/>
    </row>
    <row r="56" spans="2:8" ht="54.95" customHeight="1" x14ac:dyDescent="0.25">
      <c r="B56" s="123"/>
      <c r="C56" s="94"/>
      <c r="D56" s="16" t="s">
        <v>157</v>
      </c>
      <c r="E56" s="2"/>
      <c r="F56" s="4"/>
      <c r="G56" s="4"/>
      <c r="H56" s="4"/>
    </row>
    <row r="57" spans="2:8" ht="30.6" customHeight="1" x14ac:dyDescent="0.25">
      <c r="B57" s="123"/>
      <c r="C57" s="94"/>
      <c r="D57" s="16" t="s">
        <v>56</v>
      </c>
      <c r="E57" s="2" t="s">
        <v>156</v>
      </c>
      <c r="F57" s="4"/>
      <c r="G57" s="4"/>
      <c r="H57" s="4"/>
    </row>
    <row r="58" spans="2:8" ht="56.1" customHeight="1" x14ac:dyDescent="0.25">
      <c r="B58" s="123"/>
      <c r="C58" s="94"/>
      <c r="D58" s="16" t="s">
        <v>174</v>
      </c>
      <c r="E58" s="2"/>
      <c r="F58" s="4"/>
      <c r="G58" s="4"/>
      <c r="H58" s="4"/>
    </row>
    <row r="59" spans="2:8" ht="41.45" customHeight="1" x14ac:dyDescent="0.25">
      <c r="B59" s="124"/>
      <c r="C59" s="95"/>
      <c r="D59" s="36" t="s">
        <v>176</v>
      </c>
      <c r="E59" s="45"/>
      <c r="F59" s="28"/>
      <c r="G59" s="28"/>
      <c r="H59" s="28"/>
    </row>
    <row r="60" spans="2:8" ht="51" x14ac:dyDescent="0.25">
      <c r="B60" s="106" t="s">
        <v>69</v>
      </c>
      <c r="C60" s="109" t="s">
        <v>57</v>
      </c>
      <c r="D60" s="42" t="s">
        <v>151</v>
      </c>
      <c r="E60" s="46" t="s">
        <v>58</v>
      </c>
      <c r="F60" s="10"/>
      <c r="G60" s="10"/>
      <c r="H60" s="10"/>
    </row>
    <row r="61" spans="2:8" ht="25.5" x14ac:dyDescent="0.25">
      <c r="B61" s="107"/>
      <c r="C61" s="110"/>
      <c r="D61" s="16" t="s">
        <v>59</v>
      </c>
      <c r="E61" s="37"/>
      <c r="F61" s="4"/>
      <c r="G61" s="4"/>
      <c r="H61" s="4"/>
    </row>
    <row r="62" spans="2:8" ht="51" x14ac:dyDescent="0.25">
      <c r="B62" s="107"/>
      <c r="C62" s="110"/>
      <c r="D62" s="16" t="s">
        <v>175</v>
      </c>
      <c r="E62" s="37"/>
      <c r="F62" s="4"/>
      <c r="G62" s="4"/>
      <c r="H62" s="4"/>
    </row>
    <row r="63" spans="2:8" ht="25.5" x14ac:dyDescent="0.25">
      <c r="B63" s="107"/>
      <c r="C63" s="110"/>
      <c r="D63" s="16" t="s">
        <v>155</v>
      </c>
      <c r="E63" s="37" t="s">
        <v>154</v>
      </c>
      <c r="F63" s="4"/>
      <c r="G63" s="4"/>
      <c r="H63" s="4"/>
    </row>
    <row r="64" spans="2:8" ht="38.25" x14ac:dyDescent="0.25">
      <c r="B64" s="108"/>
      <c r="C64" s="111"/>
      <c r="D64" s="38" t="s">
        <v>153</v>
      </c>
      <c r="E64" s="44" t="s">
        <v>152</v>
      </c>
      <c r="F64" s="8"/>
      <c r="G64" s="8"/>
      <c r="H64" s="8"/>
    </row>
  </sheetData>
  <mergeCells count="23">
    <mergeCell ref="F5:F6"/>
    <mergeCell ref="G5:G6"/>
    <mergeCell ref="B60:B64"/>
    <mergeCell ref="C60:C64"/>
    <mergeCell ref="H5:H6"/>
    <mergeCell ref="D14:D15"/>
    <mergeCell ref="D22:D27"/>
    <mergeCell ref="D45:D48"/>
    <mergeCell ref="D49:D50"/>
    <mergeCell ref="B7:B44"/>
    <mergeCell ref="C7:C17"/>
    <mergeCell ref="C18:C32"/>
    <mergeCell ref="C33:C44"/>
    <mergeCell ref="B5:B6"/>
    <mergeCell ref="C54:C59"/>
    <mergeCell ref="B54:B59"/>
    <mergeCell ref="C5:C6"/>
    <mergeCell ref="D5:D6"/>
    <mergeCell ref="E5:E6"/>
    <mergeCell ref="C45:C53"/>
    <mergeCell ref="B45:B53"/>
    <mergeCell ref="D8:D13"/>
    <mergeCell ref="D29:D31"/>
  </mergeCells>
  <hyperlinks>
    <hyperlink ref="C4" r:id="rId1" display="For greater clarity on Supply Planning, refer to UNICEF's FSP Toolbox" xr:uid="{97C53DD9-6A49-4F77-8337-0F223C366B47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6EC0-5962-448E-894D-4E30274F5A52}">
  <dimension ref="A1:T21"/>
  <sheetViews>
    <sheetView showGridLines="0" topLeftCell="A7" zoomScaleNormal="100" workbookViewId="0"/>
  </sheetViews>
  <sheetFormatPr defaultRowHeight="15" x14ac:dyDescent="0.25"/>
  <cols>
    <col min="1" max="1" width="3.28515625" customWidth="1"/>
    <col min="2" max="3" width="15.7109375" customWidth="1"/>
    <col min="4" max="4" width="41.140625" customWidth="1"/>
    <col min="5" max="20" width="20.7109375" customWidth="1"/>
  </cols>
  <sheetData>
    <row r="1" spans="1:20" s="1" customFormat="1" ht="33.950000000000003" customHeight="1" x14ac:dyDescent="0.25">
      <c r="A1" s="18" t="s">
        <v>142</v>
      </c>
    </row>
    <row r="2" spans="1:20" s="1" customFormat="1" x14ac:dyDescent="0.25">
      <c r="A2" s="19" t="s">
        <v>110</v>
      </c>
    </row>
    <row r="3" spans="1:20" x14ac:dyDescent="0.25">
      <c r="A3" s="20"/>
    </row>
    <row r="4" spans="1:20" x14ac:dyDescent="0.25">
      <c r="A4" s="20"/>
    </row>
    <row r="5" spans="1:20" x14ac:dyDescent="0.25">
      <c r="A5" s="20"/>
      <c r="B5" s="54"/>
      <c r="C5" s="54"/>
      <c r="D5" s="54"/>
      <c r="E5" s="56" t="s">
        <v>99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s="48" customFormat="1" ht="32.1" customHeight="1" x14ac:dyDescent="0.25">
      <c r="B6" s="119" t="s">
        <v>1</v>
      </c>
      <c r="C6" s="92" t="s">
        <v>2</v>
      </c>
      <c r="D6" s="92" t="s">
        <v>185</v>
      </c>
      <c r="E6" s="125" t="s">
        <v>124</v>
      </c>
      <c r="F6" s="125"/>
      <c r="G6" s="125"/>
      <c r="H6" s="125"/>
      <c r="I6" s="125"/>
      <c r="J6" s="125" t="s">
        <v>186</v>
      </c>
      <c r="K6" s="125"/>
      <c r="L6" s="125"/>
      <c r="M6" s="125" t="s">
        <v>187</v>
      </c>
      <c r="N6" s="125"/>
      <c r="O6" s="125"/>
      <c r="P6" s="126" t="s">
        <v>178</v>
      </c>
      <c r="Q6" s="126"/>
      <c r="R6" s="126"/>
      <c r="S6" s="126"/>
      <c r="T6" s="127" t="s">
        <v>98</v>
      </c>
    </row>
    <row r="7" spans="1:20" s="49" customFormat="1" ht="74.25" customHeight="1" x14ac:dyDescent="0.25">
      <c r="B7" s="120"/>
      <c r="C7" s="93"/>
      <c r="D7" s="93"/>
      <c r="E7" s="73" t="s">
        <v>111</v>
      </c>
      <c r="F7" s="73" t="s">
        <v>112</v>
      </c>
      <c r="G7" s="73" t="s">
        <v>113</v>
      </c>
      <c r="H7" s="73" t="s">
        <v>181</v>
      </c>
      <c r="I7" s="73" t="s">
        <v>114</v>
      </c>
      <c r="J7" s="73" t="s">
        <v>115</v>
      </c>
      <c r="K7" s="73" t="s">
        <v>136</v>
      </c>
      <c r="L7" s="73" t="s">
        <v>180</v>
      </c>
      <c r="M7" s="73" t="s">
        <v>116</v>
      </c>
      <c r="N7" s="73" t="s">
        <v>117</v>
      </c>
      <c r="O7" s="73" t="s">
        <v>118</v>
      </c>
      <c r="P7" s="73" t="s">
        <v>197</v>
      </c>
      <c r="Q7" s="73" t="s">
        <v>199</v>
      </c>
      <c r="R7" s="73" t="s">
        <v>198</v>
      </c>
      <c r="S7" s="73" t="s">
        <v>200</v>
      </c>
      <c r="T7" s="127"/>
    </row>
    <row r="8" spans="1:20" ht="39.950000000000003" customHeight="1" x14ac:dyDescent="0.25">
      <c r="B8" s="115" t="s">
        <v>0</v>
      </c>
      <c r="C8" s="116" t="s">
        <v>3</v>
      </c>
      <c r="D8" s="50" t="s">
        <v>109</v>
      </c>
      <c r="E8" s="57" t="s">
        <v>27</v>
      </c>
      <c r="F8" s="57" t="s">
        <v>27</v>
      </c>
      <c r="G8" s="57" t="s">
        <v>27</v>
      </c>
      <c r="H8" s="57" t="s">
        <v>27</v>
      </c>
      <c r="I8" s="57" t="s">
        <v>27</v>
      </c>
      <c r="J8" s="57" t="s">
        <v>21</v>
      </c>
      <c r="K8" s="57" t="s">
        <v>27</v>
      </c>
      <c r="L8" s="57" t="s">
        <v>27</v>
      </c>
      <c r="M8" s="57" t="s">
        <v>27</v>
      </c>
      <c r="N8" s="57" t="s">
        <v>27</v>
      </c>
      <c r="O8" s="57" t="s">
        <v>27</v>
      </c>
      <c r="P8" s="57" t="s">
        <v>27</v>
      </c>
      <c r="Q8" s="57" t="s">
        <v>27</v>
      </c>
      <c r="R8" s="57" t="s">
        <v>27</v>
      </c>
      <c r="S8" s="57" t="s">
        <v>27</v>
      </c>
      <c r="T8" s="57" t="s">
        <v>27</v>
      </c>
    </row>
    <row r="9" spans="1:20" ht="39.950000000000003" customHeight="1" x14ac:dyDescent="0.25">
      <c r="B9" s="96"/>
      <c r="C9" s="118"/>
      <c r="D9" s="50" t="s">
        <v>137</v>
      </c>
      <c r="E9" s="57" t="s">
        <v>27</v>
      </c>
      <c r="F9" s="57" t="s">
        <v>27</v>
      </c>
      <c r="G9" s="57" t="s">
        <v>27</v>
      </c>
      <c r="H9" s="57" t="s">
        <v>27</v>
      </c>
      <c r="I9" s="57" t="s">
        <v>27</v>
      </c>
      <c r="J9" s="57" t="s">
        <v>21</v>
      </c>
      <c r="K9" s="57" t="s">
        <v>27</v>
      </c>
      <c r="L9" s="57" t="s">
        <v>27</v>
      </c>
      <c r="M9" s="57" t="s">
        <v>27</v>
      </c>
      <c r="N9" s="57" t="s">
        <v>27</v>
      </c>
      <c r="O9" s="57" t="s">
        <v>27</v>
      </c>
      <c r="P9" s="57" t="s">
        <v>21</v>
      </c>
      <c r="Q9" s="57" t="s">
        <v>27</v>
      </c>
      <c r="R9" s="57" t="s">
        <v>27</v>
      </c>
      <c r="S9" s="57" t="s">
        <v>27</v>
      </c>
      <c r="T9" s="57" t="s">
        <v>27</v>
      </c>
    </row>
    <row r="10" spans="1:20" ht="39.950000000000003" customHeight="1" x14ac:dyDescent="0.25">
      <c r="B10" s="96"/>
      <c r="C10" s="116" t="s">
        <v>4</v>
      </c>
      <c r="D10" s="50" t="s">
        <v>100</v>
      </c>
      <c r="E10" s="57" t="s">
        <v>27</v>
      </c>
      <c r="F10" s="57" t="s">
        <v>27</v>
      </c>
      <c r="G10" s="57" t="s">
        <v>27</v>
      </c>
      <c r="H10" s="57" t="s">
        <v>27</v>
      </c>
      <c r="I10" s="57" t="s">
        <v>27</v>
      </c>
      <c r="J10" s="57" t="s">
        <v>27</v>
      </c>
      <c r="K10" s="57" t="s">
        <v>27</v>
      </c>
      <c r="L10" s="57" t="s">
        <v>27</v>
      </c>
      <c r="M10" s="57" t="s">
        <v>27</v>
      </c>
      <c r="N10" s="57" t="s">
        <v>21</v>
      </c>
      <c r="O10" s="57" t="s">
        <v>27</v>
      </c>
      <c r="P10" s="57" t="s">
        <v>27</v>
      </c>
      <c r="Q10" s="57" t="s">
        <v>27</v>
      </c>
      <c r="R10" s="57" t="s">
        <v>27</v>
      </c>
      <c r="S10" s="57" t="s">
        <v>119</v>
      </c>
      <c r="T10" s="57" t="s">
        <v>27</v>
      </c>
    </row>
    <row r="11" spans="1:20" ht="39.950000000000003" customHeight="1" x14ac:dyDescent="0.25">
      <c r="B11" s="96"/>
      <c r="C11" s="118"/>
      <c r="D11" s="51" t="s">
        <v>179</v>
      </c>
      <c r="E11" s="57" t="s">
        <v>27</v>
      </c>
      <c r="F11" s="57" t="s">
        <v>21</v>
      </c>
      <c r="G11" s="57" t="s">
        <v>27</v>
      </c>
      <c r="H11" s="57" t="s">
        <v>27</v>
      </c>
      <c r="I11" s="57" t="s">
        <v>27</v>
      </c>
      <c r="J11" s="57" t="s">
        <v>27</v>
      </c>
      <c r="K11" s="57" t="s">
        <v>27</v>
      </c>
      <c r="L11" s="57" t="s">
        <v>27</v>
      </c>
      <c r="M11" s="57" t="s">
        <v>27</v>
      </c>
      <c r="N11" s="57" t="s">
        <v>27</v>
      </c>
      <c r="O11" s="57" t="s">
        <v>27</v>
      </c>
      <c r="P11" s="57" t="s">
        <v>27</v>
      </c>
      <c r="Q11" s="57" t="s">
        <v>27</v>
      </c>
      <c r="R11" s="57" t="s">
        <v>27</v>
      </c>
      <c r="S11" s="57" t="s">
        <v>27</v>
      </c>
      <c r="T11" s="57" t="s">
        <v>27</v>
      </c>
    </row>
    <row r="12" spans="1:20" ht="39.950000000000003" customHeight="1" x14ac:dyDescent="0.25">
      <c r="B12" s="96"/>
      <c r="C12" s="94" t="s">
        <v>68</v>
      </c>
      <c r="D12" s="51" t="s">
        <v>102</v>
      </c>
      <c r="E12" s="57" t="s">
        <v>27</v>
      </c>
      <c r="F12" s="57" t="s">
        <v>27</v>
      </c>
      <c r="G12" s="57" t="s">
        <v>27</v>
      </c>
      <c r="H12" s="57" t="s">
        <v>21</v>
      </c>
      <c r="I12" s="57" t="s">
        <v>27</v>
      </c>
      <c r="J12" s="57" t="s">
        <v>27</v>
      </c>
      <c r="K12" s="57" t="s">
        <v>27</v>
      </c>
      <c r="L12" s="57" t="s">
        <v>27</v>
      </c>
      <c r="M12" s="57" t="s">
        <v>27</v>
      </c>
      <c r="N12" s="57" t="s">
        <v>27</v>
      </c>
      <c r="O12" s="57" t="s">
        <v>27</v>
      </c>
      <c r="P12" s="57" t="s">
        <v>27</v>
      </c>
      <c r="Q12" s="57" t="s">
        <v>27</v>
      </c>
      <c r="R12" s="57" t="s">
        <v>27</v>
      </c>
      <c r="S12" s="57" t="s">
        <v>27</v>
      </c>
      <c r="T12" s="57" t="s">
        <v>27</v>
      </c>
    </row>
    <row r="13" spans="1:20" ht="39.950000000000003" customHeight="1" x14ac:dyDescent="0.25">
      <c r="B13" s="97"/>
      <c r="C13" s="95"/>
      <c r="D13" s="51" t="s">
        <v>103</v>
      </c>
      <c r="E13" s="57" t="s">
        <v>27</v>
      </c>
      <c r="F13" s="57" t="s">
        <v>27</v>
      </c>
      <c r="G13" s="57" t="s">
        <v>27</v>
      </c>
      <c r="H13" s="57" t="s">
        <v>27</v>
      </c>
      <c r="I13" s="57" t="s">
        <v>27</v>
      </c>
      <c r="J13" s="57" t="s">
        <v>27</v>
      </c>
      <c r="K13" s="57" t="s">
        <v>27</v>
      </c>
      <c r="L13" s="57" t="s">
        <v>21</v>
      </c>
      <c r="M13" s="57" t="s">
        <v>27</v>
      </c>
      <c r="N13" s="57" t="s">
        <v>27</v>
      </c>
      <c r="O13" s="57" t="s">
        <v>27</v>
      </c>
      <c r="P13" s="57" t="s">
        <v>27</v>
      </c>
      <c r="Q13" s="57" t="s">
        <v>27</v>
      </c>
      <c r="R13" s="57" t="s">
        <v>27</v>
      </c>
      <c r="S13" s="57" t="s">
        <v>27</v>
      </c>
      <c r="T13" s="57" t="s">
        <v>27</v>
      </c>
    </row>
    <row r="14" spans="1:20" ht="39.950000000000003" customHeight="1" x14ac:dyDescent="0.25">
      <c r="B14" s="96" t="s">
        <v>5</v>
      </c>
      <c r="C14" s="94" t="s">
        <v>6</v>
      </c>
      <c r="D14" s="50" t="s">
        <v>104</v>
      </c>
      <c r="E14" s="57" t="s">
        <v>27</v>
      </c>
      <c r="F14" s="57" t="s">
        <v>27</v>
      </c>
      <c r="G14" s="57" t="s">
        <v>27</v>
      </c>
      <c r="H14" s="57" t="s">
        <v>27</v>
      </c>
      <c r="I14" s="57" t="s">
        <v>27</v>
      </c>
      <c r="J14" s="57" t="s">
        <v>119</v>
      </c>
      <c r="K14" s="57" t="s">
        <v>27</v>
      </c>
      <c r="L14" s="57" t="s">
        <v>27</v>
      </c>
      <c r="M14" s="57" t="s">
        <v>27</v>
      </c>
      <c r="N14" s="57" t="s">
        <v>27</v>
      </c>
      <c r="O14" s="57" t="s">
        <v>27</v>
      </c>
      <c r="P14" s="57" t="s">
        <v>27</v>
      </c>
      <c r="Q14" s="57" t="s">
        <v>119</v>
      </c>
      <c r="R14" s="57" t="s">
        <v>119</v>
      </c>
      <c r="S14" s="57" t="s">
        <v>27</v>
      </c>
      <c r="T14" s="57" t="s">
        <v>27</v>
      </c>
    </row>
    <row r="15" spans="1:20" ht="39.950000000000003" customHeight="1" x14ac:dyDescent="0.25">
      <c r="B15" s="97"/>
      <c r="C15" s="95"/>
      <c r="D15" s="51" t="s">
        <v>105</v>
      </c>
      <c r="E15" s="57" t="s">
        <v>27</v>
      </c>
      <c r="F15" s="57" t="s">
        <v>27</v>
      </c>
      <c r="G15" s="57" t="s">
        <v>27</v>
      </c>
      <c r="H15" s="57" t="s">
        <v>27</v>
      </c>
      <c r="I15" s="57" t="s">
        <v>27</v>
      </c>
      <c r="J15" s="57" t="s">
        <v>27</v>
      </c>
      <c r="K15" s="57" t="s">
        <v>27</v>
      </c>
      <c r="L15" s="57" t="s">
        <v>27</v>
      </c>
      <c r="M15" s="57" t="s">
        <v>21</v>
      </c>
      <c r="N15" s="57" t="s">
        <v>27</v>
      </c>
      <c r="O15" s="57" t="s">
        <v>27</v>
      </c>
      <c r="P15" s="57" t="s">
        <v>27</v>
      </c>
      <c r="Q15" s="57" t="s">
        <v>27</v>
      </c>
      <c r="R15" s="57" t="s">
        <v>27</v>
      </c>
      <c r="S15" s="57" t="s">
        <v>27</v>
      </c>
      <c r="T15" s="57" t="s">
        <v>27</v>
      </c>
    </row>
    <row r="16" spans="1:20" ht="39.950000000000003" customHeight="1" x14ac:dyDescent="0.25">
      <c r="B16" s="122" t="s">
        <v>7</v>
      </c>
      <c r="C16" s="121" t="s">
        <v>8</v>
      </c>
      <c r="D16" s="51" t="s">
        <v>184</v>
      </c>
      <c r="E16" s="57" t="s">
        <v>27</v>
      </c>
      <c r="F16" s="57" t="s">
        <v>27</v>
      </c>
      <c r="G16" s="57" t="s">
        <v>27</v>
      </c>
      <c r="H16" s="57" t="s">
        <v>21</v>
      </c>
      <c r="I16" s="57" t="s">
        <v>27</v>
      </c>
      <c r="J16" s="57" t="s">
        <v>27</v>
      </c>
      <c r="K16" s="57" t="s">
        <v>27</v>
      </c>
      <c r="L16" s="57" t="s">
        <v>27</v>
      </c>
      <c r="M16" s="57" t="s">
        <v>27</v>
      </c>
      <c r="N16" s="57" t="s">
        <v>27</v>
      </c>
      <c r="O16" s="57" t="s">
        <v>27</v>
      </c>
      <c r="P16" s="57" t="s">
        <v>27</v>
      </c>
      <c r="Q16" s="57" t="s">
        <v>27</v>
      </c>
      <c r="R16" s="57" t="s">
        <v>27</v>
      </c>
      <c r="S16" s="57" t="s">
        <v>27</v>
      </c>
      <c r="T16" s="57" t="s">
        <v>27</v>
      </c>
    </row>
    <row r="17" spans="2:20" ht="39.950000000000003" customHeight="1" x14ac:dyDescent="0.25">
      <c r="B17" s="123"/>
      <c r="C17" s="94"/>
      <c r="D17" s="51" t="s">
        <v>106</v>
      </c>
      <c r="E17" s="57" t="s">
        <v>27</v>
      </c>
      <c r="F17" s="57" t="s">
        <v>27</v>
      </c>
      <c r="G17" s="57" t="s">
        <v>27</v>
      </c>
      <c r="H17" s="57" t="s">
        <v>27</v>
      </c>
      <c r="I17" s="57" t="s">
        <v>27</v>
      </c>
      <c r="J17" s="57" t="s">
        <v>21</v>
      </c>
      <c r="K17" s="57" t="s">
        <v>27</v>
      </c>
      <c r="L17" s="57" t="s">
        <v>27</v>
      </c>
      <c r="M17" s="57" t="s">
        <v>27</v>
      </c>
      <c r="N17" s="57" t="s">
        <v>27</v>
      </c>
      <c r="O17" s="57" t="s">
        <v>27</v>
      </c>
      <c r="P17" s="57" t="s">
        <v>27</v>
      </c>
      <c r="Q17" s="57" t="s">
        <v>27</v>
      </c>
      <c r="R17" s="57" t="s">
        <v>27</v>
      </c>
      <c r="S17" s="57" t="s">
        <v>27</v>
      </c>
      <c r="T17" s="57" t="s">
        <v>27</v>
      </c>
    </row>
    <row r="18" spans="2:20" ht="39.950000000000003" customHeight="1" x14ac:dyDescent="0.25">
      <c r="B18" s="124"/>
      <c r="C18" s="95"/>
      <c r="D18" s="51" t="s">
        <v>192</v>
      </c>
      <c r="E18" s="57" t="s">
        <v>27</v>
      </c>
      <c r="F18" s="57" t="s">
        <v>27</v>
      </c>
      <c r="G18" s="57" t="s">
        <v>27</v>
      </c>
      <c r="H18" s="57" t="s">
        <v>27</v>
      </c>
      <c r="I18" s="57" t="s">
        <v>27</v>
      </c>
      <c r="J18" s="57" t="s">
        <v>27</v>
      </c>
      <c r="K18" s="57" t="s">
        <v>27</v>
      </c>
      <c r="L18" s="57" t="s">
        <v>27</v>
      </c>
      <c r="M18" s="57" t="s">
        <v>27</v>
      </c>
      <c r="N18" s="57" t="s">
        <v>27</v>
      </c>
      <c r="O18" s="57" t="s">
        <v>27</v>
      </c>
      <c r="P18" s="57" t="s">
        <v>21</v>
      </c>
      <c r="Q18" s="57" t="s">
        <v>27</v>
      </c>
      <c r="R18" s="57" t="s">
        <v>27</v>
      </c>
      <c r="S18" s="57" t="s">
        <v>27</v>
      </c>
      <c r="T18" s="57" t="s">
        <v>27</v>
      </c>
    </row>
    <row r="19" spans="2:20" ht="39.950000000000003" customHeight="1" x14ac:dyDescent="0.25">
      <c r="B19" s="106" t="s">
        <v>69</v>
      </c>
      <c r="C19" s="109" t="s">
        <v>57</v>
      </c>
      <c r="D19" s="51" t="s">
        <v>182</v>
      </c>
      <c r="E19" s="57" t="s">
        <v>27</v>
      </c>
      <c r="F19" s="57" t="s">
        <v>27</v>
      </c>
      <c r="G19" s="57" t="s">
        <v>21</v>
      </c>
      <c r="H19" s="57" t="s">
        <v>27</v>
      </c>
      <c r="I19" s="57" t="s">
        <v>27</v>
      </c>
      <c r="J19" s="57" t="s">
        <v>27</v>
      </c>
      <c r="K19" s="57" t="s">
        <v>27</v>
      </c>
      <c r="L19" s="57" t="s">
        <v>27</v>
      </c>
      <c r="M19" s="57" t="s">
        <v>27</v>
      </c>
      <c r="N19" s="57" t="s">
        <v>27</v>
      </c>
      <c r="O19" s="57" t="s">
        <v>27</v>
      </c>
      <c r="P19" s="57" t="s">
        <v>27</v>
      </c>
      <c r="Q19" s="57" t="s">
        <v>27</v>
      </c>
      <c r="R19" s="57" t="s">
        <v>27</v>
      </c>
      <c r="S19" s="57" t="s">
        <v>27</v>
      </c>
      <c r="T19" s="57" t="s">
        <v>27</v>
      </c>
    </row>
    <row r="20" spans="2:20" ht="39.950000000000003" customHeight="1" x14ac:dyDescent="0.25">
      <c r="B20" s="107"/>
      <c r="C20" s="94"/>
      <c r="D20" s="51" t="s">
        <v>183</v>
      </c>
      <c r="E20" s="57" t="s">
        <v>27</v>
      </c>
      <c r="F20" s="57" t="s">
        <v>27</v>
      </c>
      <c r="G20" s="57" t="s">
        <v>27</v>
      </c>
      <c r="H20" s="57" t="s">
        <v>27</v>
      </c>
      <c r="I20" s="57" t="s">
        <v>27</v>
      </c>
      <c r="J20" s="57" t="s">
        <v>21</v>
      </c>
      <c r="K20" s="57" t="s">
        <v>27</v>
      </c>
      <c r="L20" s="57" t="s">
        <v>27</v>
      </c>
      <c r="M20" s="57" t="s">
        <v>27</v>
      </c>
      <c r="N20" s="57" t="s">
        <v>27</v>
      </c>
      <c r="O20" s="57" t="s">
        <v>27</v>
      </c>
      <c r="P20" s="57" t="s">
        <v>27</v>
      </c>
      <c r="Q20" s="57" t="s">
        <v>27</v>
      </c>
      <c r="R20" s="57" t="s">
        <v>27</v>
      </c>
      <c r="S20" s="57" t="s">
        <v>27</v>
      </c>
      <c r="T20" s="57" t="s">
        <v>27</v>
      </c>
    </row>
    <row r="21" spans="2:20" ht="39.950000000000003" customHeight="1" x14ac:dyDescent="0.25">
      <c r="B21" s="108"/>
      <c r="C21" s="111"/>
      <c r="D21" s="51" t="s">
        <v>135</v>
      </c>
      <c r="E21" s="57" t="s">
        <v>27</v>
      </c>
      <c r="F21" s="57" t="s">
        <v>27</v>
      </c>
      <c r="G21" s="57" t="s">
        <v>27</v>
      </c>
      <c r="H21" s="57" t="s">
        <v>27</v>
      </c>
      <c r="I21" s="57" t="s">
        <v>27</v>
      </c>
      <c r="J21" s="57" t="s">
        <v>27</v>
      </c>
      <c r="K21" s="57" t="s">
        <v>27</v>
      </c>
      <c r="L21" s="57" t="s">
        <v>27</v>
      </c>
      <c r="M21" s="57" t="s">
        <v>27</v>
      </c>
      <c r="N21" s="57" t="s">
        <v>119</v>
      </c>
      <c r="O21" s="57" t="s">
        <v>27</v>
      </c>
      <c r="P21" s="57" t="s">
        <v>27</v>
      </c>
      <c r="Q21" s="57" t="s">
        <v>27</v>
      </c>
      <c r="R21" s="57" t="s">
        <v>27</v>
      </c>
      <c r="S21" s="57" t="s">
        <v>27</v>
      </c>
      <c r="T21" s="57" t="s">
        <v>27</v>
      </c>
    </row>
  </sheetData>
  <mergeCells count="18">
    <mergeCell ref="P6:S6"/>
    <mergeCell ref="T6:T7"/>
    <mergeCell ref="B19:B21"/>
    <mergeCell ref="C19:C21"/>
    <mergeCell ref="E6:I6"/>
    <mergeCell ref="J6:L6"/>
    <mergeCell ref="M6:O6"/>
    <mergeCell ref="B14:B15"/>
    <mergeCell ref="C14:C15"/>
    <mergeCell ref="B8:B13"/>
    <mergeCell ref="C10:C11"/>
    <mergeCell ref="C12:C13"/>
    <mergeCell ref="C8:C9"/>
    <mergeCell ref="B6:B7"/>
    <mergeCell ref="C6:C7"/>
    <mergeCell ref="D6:D7"/>
    <mergeCell ref="B16:B18"/>
    <mergeCell ref="C16:C18"/>
  </mergeCells>
  <conditionalFormatting sqref="E8:T21">
    <cfRule type="cellIs" dxfId="1" priority="1" operator="equal">
      <formula>"Partially"</formula>
    </cfRule>
    <cfRule type="cellIs" dxfId="0" priority="2" operator="equal">
      <formula>"No"</formula>
    </cfRule>
    <cfRule type="cellIs" priority="3" operator="equal">
      <formula>"Yes"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B45BEF-5423-4D32-A17C-5B6A0BC5D819}">
          <x14:formula1>
            <xm:f>'Data Validation'!$B$2:$B$4</xm:f>
          </x14:formula1>
          <xm:sqref>E8:T21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8E35-850F-4CD5-AFCF-D2EF2259F53D}">
  <dimension ref="A1:Y81"/>
  <sheetViews>
    <sheetView showGridLines="0" topLeftCell="A18" zoomScaleNormal="100" workbookViewId="0">
      <selection activeCell="E24" sqref="E24"/>
    </sheetView>
  </sheetViews>
  <sheetFormatPr defaultRowHeight="15" x14ac:dyDescent="0.25"/>
  <cols>
    <col min="1" max="1" width="3.28515625" customWidth="1"/>
    <col min="2" max="2" width="17.140625" bestFit="1" customWidth="1"/>
    <col min="3" max="3" width="15.7109375" customWidth="1"/>
    <col min="4" max="4" width="44.5703125" customWidth="1"/>
    <col min="5" max="5" width="18" bestFit="1" customWidth="1"/>
    <col min="6" max="6" width="18.7109375" bestFit="1" customWidth="1"/>
    <col min="7" max="7" width="13.7109375" bestFit="1" customWidth="1"/>
    <col min="8" max="8" width="15.140625" bestFit="1" customWidth="1"/>
    <col min="9" max="9" width="15.42578125" customWidth="1"/>
    <col min="10" max="10" width="24.140625" customWidth="1"/>
    <col min="11" max="11" width="37.140625" customWidth="1"/>
    <col min="12" max="12" width="18.5703125" customWidth="1"/>
    <col min="13" max="13" width="19" customWidth="1"/>
    <col min="14" max="14" width="26.85546875" customWidth="1"/>
  </cols>
  <sheetData>
    <row r="1" spans="1:14" s="1" customFormat="1" ht="33.950000000000003" customHeight="1" x14ac:dyDescent="0.25">
      <c r="A1" s="18" t="s">
        <v>142</v>
      </c>
    </row>
    <row r="2" spans="1:14" s="1" customFormat="1" x14ac:dyDescent="0.25">
      <c r="A2" s="19" t="s">
        <v>122</v>
      </c>
    </row>
    <row r="3" spans="1:14" x14ac:dyDescent="0.25">
      <c r="A3" s="20"/>
    </row>
    <row r="4" spans="1:14" s="17" customFormat="1" ht="14.45" customHeight="1" x14ac:dyDescent="0.25">
      <c r="B4" s="52" t="s">
        <v>120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A5" s="20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4.25" customHeight="1" x14ac:dyDescent="0.25">
      <c r="B6" s="119" t="s">
        <v>1</v>
      </c>
      <c r="C6" s="92" t="s">
        <v>2</v>
      </c>
      <c r="D6" s="92" t="s">
        <v>185</v>
      </c>
      <c r="E6" s="92" t="s">
        <v>189</v>
      </c>
      <c r="F6" s="92" t="s">
        <v>188</v>
      </c>
      <c r="G6" s="92" t="s">
        <v>190</v>
      </c>
      <c r="H6" s="92" t="s">
        <v>191</v>
      </c>
      <c r="I6" s="92" t="s">
        <v>9</v>
      </c>
      <c r="J6" s="54"/>
      <c r="K6" s="54"/>
      <c r="L6" s="54"/>
      <c r="M6" s="54"/>
      <c r="N6" s="54"/>
    </row>
    <row r="7" spans="1:14" x14ac:dyDescent="0.25">
      <c r="B7" s="120"/>
      <c r="C7" s="93"/>
      <c r="D7" s="93"/>
      <c r="E7" s="93"/>
      <c r="F7" s="93"/>
      <c r="G7" s="93"/>
      <c r="H7" s="93"/>
      <c r="I7" s="93"/>
      <c r="J7" s="54"/>
      <c r="K7" s="54"/>
      <c r="L7" s="54"/>
      <c r="M7" s="54"/>
      <c r="N7" s="54"/>
    </row>
    <row r="8" spans="1:14" ht="39.950000000000003" customHeight="1" x14ac:dyDescent="0.25">
      <c r="B8" s="106" t="s">
        <v>0</v>
      </c>
      <c r="C8" s="116" t="s">
        <v>3</v>
      </c>
      <c r="D8" s="21" t="s">
        <v>109</v>
      </c>
      <c r="E8" s="55"/>
      <c r="F8" s="55"/>
      <c r="G8" s="55"/>
      <c r="H8" s="55"/>
      <c r="I8" s="55"/>
      <c r="J8" s="54"/>
      <c r="K8" s="54"/>
      <c r="L8" s="54"/>
      <c r="M8" s="54"/>
      <c r="N8" s="54"/>
    </row>
    <row r="9" spans="1:14" ht="39.950000000000003" customHeight="1" x14ac:dyDescent="0.25">
      <c r="B9" s="107"/>
      <c r="C9" s="118"/>
      <c r="D9" s="21" t="s">
        <v>137</v>
      </c>
      <c r="E9" s="55"/>
      <c r="F9" s="55"/>
      <c r="G9" s="55"/>
      <c r="H9" s="55"/>
      <c r="I9" s="55"/>
      <c r="J9" s="54"/>
      <c r="K9" s="54"/>
      <c r="L9" s="54"/>
      <c r="M9" s="54"/>
      <c r="N9" s="54"/>
    </row>
    <row r="10" spans="1:14" ht="39.950000000000003" customHeight="1" x14ac:dyDescent="0.25">
      <c r="B10" s="107"/>
      <c r="C10" s="116" t="s">
        <v>4</v>
      </c>
      <c r="D10" s="22" t="s">
        <v>100</v>
      </c>
      <c r="E10" s="55"/>
      <c r="F10" s="55"/>
      <c r="G10" s="55"/>
      <c r="H10" s="55"/>
      <c r="I10" s="55"/>
      <c r="J10" s="54"/>
      <c r="K10" s="54"/>
      <c r="L10" s="54"/>
      <c r="M10" s="54"/>
      <c r="N10" s="54"/>
    </row>
    <row r="11" spans="1:14" ht="39.950000000000003" customHeight="1" x14ac:dyDescent="0.25">
      <c r="B11" s="107"/>
      <c r="C11" s="118"/>
      <c r="D11" s="23" t="s">
        <v>101</v>
      </c>
      <c r="E11" s="55"/>
      <c r="F11" s="55"/>
      <c r="G11" s="55"/>
      <c r="H11" s="55"/>
      <c r="I11" s="55"/>
      <c r="J11" s="54"/>
      <c r="K11" s="54"/>
      <c r="L11" s="54"/>
      <c r="M11" s="54"/>
      <c r="N11" s="54"/>
    </row>
    <row r="12" spans="1:14" ht="39.950000000000003" customHeight="1" x14ac:dyDescent="0.25">
      <c r="B12" s="107"/>
      <c r="C12" s="94" t="s">
        <v>68</v>
      </c>
      <c r="D12" s="24" t="s">
        <v>102</v>
      </c>
      <c r="E12" s="55"/>
      <c r="F12" s="55"/>
      <c r="G12" s="55"/>
      <c r="H12" s="55"/>
      <c r="I12" s="55"/>
      <c r="J12" s="54"/>
      <c r="K12" s="54"/>
      <c r="L12" s="54"/>
      <c r="M12" s="54"/>
      <c r="N12" s="54"/>
    </row>
    <row r="13" spans="1:14" ht="39.950000000000003" customHeight="1" x14ac:dyDescent="0.25">
      <c r="B13" s="108"/>
      <c r="C13" s="95"/>
      <c r="D13" s="23" t="s">
        <v>103</v>
      </c>
      <c r="E13" s="55"/>
      <c r="F13" s="55"/>
      <c r="G13" s="55"/>
      <c r="H13" s="55"/>
      <c r="I13" s="55"/>
      <c r="J13" s="54"/>
      <c r="K13" s="54"/>
      <c r="L13" s="54"/>
      <c r="M13" s="54"/>
      <c r="N13" s="54"/>
    </row>
    <row r="14" spans="1:14" ht="39.950000000000003" customHeight="1" x14ac:dyDescent="0.25">
      <c r="B14" s="96" t="s">
        <v>5</v>
      </c>
      <c r="C14" s="94" t="s">
        <v>6</v>
      </c>
      <c r="D14" s="25" t="s">
        <v>104</v>
      </c>
      <c r="E14" s="55"/>
      <c r="F14" s="55"/>
      <c r="G14" s="55"/>
      <c r="H14" s="55"/>
      <c r="I14" s="55"/>
      <c r="J14" s="54"/>
      <c r="K14" s="54"/>
      <c r="L14" s="54"/>
      <c r="M14" s="54"/>
      <c r="N14" s="54"/>
    </row>
    <row r="15" spans="1:14" ht="39.950000000000003" customHeight="1" x14ac:dyDescent="0.25">
      <c r="B15" s="97"/>
      <c r="C15" s="95"/>
      <c r="D15" s="23" t="s">
        <v>105</v>
      </c>
      <c r="E15" s="55"/>
      <c r="F15" s="55"/>
      <c r="G15" s="55"/>
      <c r="H15" s="55"/>
      <c r="I15" s="55"/>
      <c r="J15" s="54"/>
      <c r="K15" s="54"/>
      <c r="L15" s="54"/>
      <c r="M15" s="54"/>
      <c r="N15" s="54"/>
    </row>
    <row r="16" spans="1:14" ht="39.950000000000003" customHeight="1" x14ac:dyDescent="0.25">
      <c r="B16" s="122" t="s">
        <v>7</v>
      </c>
      <c r="C16" s="121" t="s">
        <v>8</v>
      </c>
      <c r="D16" s="26" t="s">
        <v>107</v>
      </c>
      <c r="E16" s="55"/>
      <c r="F16" s="55"/>
      <c r="G16" s="55"/>
      <c r="H16" s="55"/>
      <c r="I16" s="55"/>
      <c r="J16" s="54"/>
      <c r="K16" s="54"/>
      <c r="L16" s="54"/>
      <c r="M16" s="54"/>
      <c r="N16" s="54"/>
    </row>
    <row r="17" spans="2:14" ht="39.950000000000003" customHeight="1" x14ac:dyDescent="0.25">
      <c r="B17" s="123"/>
      <c r="C17" s="94"/>
      <c r="D17" s="23" t="s">
        <v>106</v>
      </c>
      <c r="E17" s="55"/>
      <c r="F17" s="55"/>
      <c r="G17" s="55"/>
      <c r="H17" s="55"/>
      <c r="I17" s="55"/>
      <c r="J17" s="54"/>
      <c r="K17" s="54"/>
      <c r="L17" s="54"/>
      <c r="M17" s="54"/>
      <c r="N17" s="54"/>
    </row>
    <row r="18" spans="2:14" ht="57.6" customHeight="1" x14ac:dyDescent="0.25">
      <c r="B18" s="124"/>
      <c r="C18" s="95"/>
      <c r="D18" s="27" t="s">
        <v>141</v>
      </c>
      <c r="E18" s="55"/>
      <c r="F18" s="55"/>
      <c r="G18" s="55"/>
      <c r="H18" s="55"/>
      <c r="I18" s="55"/>
      <c r="J18" s="54"/>
      <c r="K18" s="54"/>
      <c r="L18" s="54"/>
      <c r="M18" s="54"/>
      <c r="N18" s="54"/>
    </row>
    <row r="19" spans="2:14" ht="39.950000000000003" customHeight="1" x14ac:dyDescent="0.25">
      <c r="B19" s="106" t="s">
        <v>69</v>
      </c>
      <c r="C19" s="109" t="s">
        <v>57</v>
      </c>
      <c r="D19" s="26" t="s">
        <v>108</v>
      </c>
      <c r="E19" s="55"/>
      <c r="F19" s="55"/>
      <c r="G19" s="55"/>
      <c r="H19" s="55"/>
      <c r="I19" s="55"/>
      <c r="J19" s="54"/>
      <c r="K19" s="54"/>
      <c r="L19" s="54"/>
      <c r="M19" s="54"/>
      <c r="N19" s="54"/>
    </row>
    <row r="20" spans="2:14" ht="39.950000000000003" customHeight="1" x14ac:dyDescent="0.25">
      <c r="B20" s="108"/>
      <c r="C20" s="111"/>
      <c r="D20" s="23" t="s">
        <v>135</v>
      </c>
      <c r="E20" s="55"/>
      <c r="F20" s="55"/>
      <c r="G20" s="55"/>
      <c r="H20" s="55"/>
      <c r="I20" s="55"/>
      <c r="J20" s="54"/>
      <c r="K20" s="54"/>
      <c r="L20" s="54"/>
      <c r="M20" s="54"/>
      <c r="N20" s="54"/>
    </row>
    <row r="21" spans="2:14" x14ac:dyDescent="0.25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2:14" s="17" customFormat="1" ht="14.45" customHeight="1" x14ac:dyDescent="0.25">
      <c r="B22" s="52" t="s">
        <v>121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2:14" x14ac:dyDescent="0.25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2:14" ht="15.75" x14ac:dyDescent="0.25">
      <c r="B24" s="76" t="s">
        <v>123</v>
      </c>
      <c r="C24" s="54"/>
      <c r="D24" s="54"/>
      <c r="E24" s="69" t="s">
        <v>261</v>
      </c>
      <c r="F24" s="54"/>
      <c r="G24" s="54"/>
      <c r="H24" s="54"/>
      <c r="I24" s="54"/>
      <c r="J24" s="54"/>
      <c r="K24" s="54"/>
      <c r="L24" s="54"/>
      <c r="M24" s="54"/>
      <c r="N24" s="54"/>
    </row>
    <row r="25" spans="2:14" x14ac:dyDescent="0.25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2:14" ht="15.75" x14ac:dyDescent="0.25">
      <c r="B26" s="77" t="s">
        <v>127</v>
      </c>
      <c r="C26" s="135" t="s">
        <v>124</v>
      </c>
      <c r="D26" s="135"/>
      <c r="E26" s="136"/>
      <c r="F26" s="137" t="s">
        <v>134</v>
      </c>
      <c r="G26" s="135"/>
      <c r="H26" s="136"/>
      <c r="I26" s="137" t="s">
        <v>125</v>
      </c>
      <c r="J26" s="135"/>
      <c r="K26" s="136"/>
      <c r="L26" s="137" t="s">
        <v>126</v>
      </c>
      <c r="M26" s="135"/>
      <c r="N26" s="136"/>
    </row>
    <row r="27" spans="2:14" ht="15.75" x14ac:dyDescent="0.25">
      <c r="B27" s="128" t="s">
        <v>128</v>
      </c>
      <c r="C27" s="130" t="s">
        <v>129</v>
      </c>
      <c r="D27" s="131"/>
      <c r="E27" s="131"/>
      <c r="F27" s="131"/>
      <c r="G27" s="131"/>
      <c r="H27" s="131"/>
      <c r="I27" s="131"/>
      <c r="J27" s="131"/>
      <c r="K27" s="132"/>
      <c r="L27" s="78"/>
      <c r="M27" s="78"/>
      <c r="N27" s="79"/>
    </row>
    <row r="28" spans="2:14" ht="15.75" x14ac:dyDescent="0.25">
      <c r="B28" s="128"/>
      <c r="C28" s="130" t="s">
        <v>130</v>
      </c>
      <c r="D28" s="131"/>
      <c r="E28" s="131"/>
      <c r="F28" s="131"/>
      <c r="G28" s="131"/>
      <c r="H28" s="131"/>
      <c r="I28" s="131"/>
      <c r="J28" s="131"/>
      <c r="K28" s="132"/>
      <c r="L28" s="78"/>
      <c r="M28" s="78"/>
      <c r="N28" s="79"/>
    </row>
    <row r="29" spans="2:14" ht="15.75" x14ac:dyDescent="0.25">
      <c r="B29" s="128"/>
      <c r="C29" s="78"/>
      <c r="D29" s="78"/>
      <c r="E29" s="78"/>
      <c r="F29" s="130" t="s">
        <v>131</v>
      </c>
      <c r="G29" s="131"/>
      <c r="H29" s="131"/>
      <c r="I29" s="133"/>
      <c r="J29" s="133"/>
      <c r="K29" s="134"/>
      <c r="L29" s="78"/>
      <c r="M29" s="78"/>
      <c r="N29" s="79"/>
    </row>
    <row r="30" spans="2:14" ht="15.75" x14ac:dyDescent="0.25">
      <c r="B30" s="129"/>
      <c r="C30" s="80"/>
      <c r="D30" s="80"/>
      <c r="E30" s="80"/>
      <c r="F30" s="80"/>
      <c r="G30" s="80"/>
      <c r="H30" s="80"/>
      <c r="I30" s="130" t="s">
        <v>132</v>
      </c>
      <c r="J30" s="131"/>
      <c r="K30" s="131"/>
      <c r="L30" s="131"/>
      <c r="M30" s="131"/>
      <c r="N30" s="132"/>
    </row>
    <row r="31" spans="2:14" x14ac:dyDescent="0.2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2:14" x14ac:dyDescent="0.25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2:25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2:25" ht="15.75" x14ac:dyDescent="0.25">
      <c r="B34" s="75" t="s">
        <v>133</v>
      </c>
      <c r="C34" s="54"/>
      <c r="D34" s="54"/>
      <c r="E34" s="54"/>
      <c r="F34" s="54"/>
      <c r="G34" s="54"/>
      <c r="H34" s="54"/>
      <c r="I34" s="75" t="s">
        <v>201</v>
      </c>
      <c r="J34" s="54"/>
      <c r="K34" s="54"/>
      <c r="L34" s="54"/>
      <c r="M34" s="54"/>
      <c r="N34" s="75" t="s">
        <v>131</v>
      </c>
      <c r="Y34" s="75" t="s">
        <v>132</v>
      </c>
    </row>
    <row r="35" spans="2:25" x14ac:dyDescent="0.25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2:25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2:25" x14ac:dyDescent="0.25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2:25" x14ac:dyDescent="0.25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2:25" x14ac:dyDescent="0.25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2:25" x14ac:dyDescent="0.25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2:25" x14ac:dyDescent="0.25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2:25" x14ac:dyDescent="0.2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2:25" x14ac:dyDescent="0.25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2:25" x14ac:dyDescent="0.25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2:25" x14ac:dyDescent="0.25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25" x14ac:dyDescent="0.25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25" x14ac:dyDescent="0.25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2:25" x14ac:dyDescent="0.25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2:14" x14ac:dyDescent="0.25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2:14" x14ac:dyDescent="0.25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2:14" x14ac:dyDescent="0.25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2:14" x14ac:dyDescent="0.25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2:14" x14ac:dyDescent="0.25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2:14" x14ac:dyDescent="0.2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2:14" x14ac:dyDescent="0.25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</row>
    <row r="56" spans="2:14" x14ac:dyDescent="0.25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2:14" x14ac:dyDescent="0.25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2:14" x14ac:dyDescent="0.25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2:14" x14ac:dyDescent="0.25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2:14" x14ac:dyDescent="0.25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2:14" x14ac:dyDescent="0.2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2:14" x14ac:dyDescent="0.25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</row>
    <row r="63" spans="2:14" x14ac:dyDescent="0.25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</row>
    <row r="64" spans="2:14" x14ac:dyDescent="0.25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</row>
    <row r="65" spans="2:14" x14ac:dyDescent="0.25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</row>
    <row r="66" spans="2:14" x14ac:dyDescent="0.25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2:14" x14ac:dyDescent="0.25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</row>
    <row r="68" spans="2:14" x14ac:dyDescent="0.25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2:14" x14ac:dyDescent="0.25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2:14" x14ac:dyDescent="0.25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2:14" x14ac:dyDescent="0.25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2:14" x14ac:dyDescent="0.25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2:14" x14ac:dyDescent="0.25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2:14" x14ac:dyDescent="0.25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2:14" x14ac:dyDescent="0.25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2:14" x14ac:dyDescent="0.25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2:14" x14ac:dyDescent="0.25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80" spans="2:14" x14ac:dyDescent="0.25">
      <c r="B80" s="74"/>
    </row>
    <row r="81" spans="2:2" ht="15.75" x14ac:dyDescent="0.25">
      <c r="B81" s="75"/>
    </row>
  </sheetData>
  <mergeCells count="27">
    <mergeCell ref="G6:G7"/>
    <mergeCell ref="H6:H7"/>
    <mergeCell ref="I6:I7"/>
    <mergeCell ref="B6:B7"/>
    <mergeCell ref="C6:C7"/>
    <mergeCell ref="D6:D7"/>
    <mergeCell ref="F6:F7"/>
    <mergeCell ref="E6:E7"/>
    <mergeCell ref="B16:B18"/>
    <mergeCell ref="C16:C18"/>
    <mergeCell ref="B8:B13"/>
    <mergeCell ref="C10:C11"/>
    <mergeCell ref="C12:C13"/>
    <mergeCell ref="B14:B15"/>
    <mergeCell ref="C14:C15"/>
    <mergeCell ref="C8:C9"/>
    <mergeCell ref="C26:E26"/>
    <mergeCell ref="F26:H26"/>
    <mergeCell ref="I26:K26"/>
    <mergeCell ref="L26:N26"/>
    <mergeCell ref="B19:B20"/>
    <mergeCell ref="C19:C20"/>
    <mergeCell ref="B27:B30"/>
    <mergeCell ref="C27:K27"/>
    <mergeCell ref="C28:K28"/>
    <mergeCell ref="F29:K29"/>
    <mergeCell ref="I30:N3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EB44-705C-4C3C-A326-00AE745904DF}">
  <dimension ref="B2:B4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27</v>
      </c>
    </row>
    <row r="3" spans="2:2" x14ac:dyDescent="0.25">
      <c r="B3" t="s">
        <v>21</v>
      </c>
    </row>
    <row r="4" spans="2:2" x14ac:dyDescent="0.25"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How to Use</vt:lpstr>
      <vt:lpstr>KPI Analysis</vt:lpstr>
      <vt:lpstr>Process Diagnostic</vt:lpstr>
      <vt:lpstr>Issue Identification Matrix</vt:lpstr>
      <vt:lpstr>Solution Identification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Harimenshi</dc:creator>
  <cp:lastModifiedBy>Raj Sachdev</cp:lastModifiedBy>
  <dcterms:created xsi:type="dcterms:W3CDTF">2019-06-06T10:47:38Z</dcterms:created>
  <dcterms:modified xsi:type="dcterms:W3CDTF">2024-02-29T13:26:07Z</dcterms:modified>
</cp:coreProperties>
</file>